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G:\GAIC\FORMULARIOS\2017\1 AGOSTO\"/>
    </mc:Choice>
  </mc:AlternateContent>
  <bookViews>
    <workbookView xWindow="0" yWindow="0" windowWidth="28800" windowHeight="12435"/>
  </bookViews>
  <sheets>
    <sheet name="PLANILHA CÁLCULO RTB" sheetId="1" r:id="rId1"/>
  </sheets>
  <definedNames>
    <definedName name="_3162" localSheetId="0">'PLANILHA CÁLCULO RTB'!$R$14:$S$96</definedName>
    <definedName name="_3162_1" localSheetId="0">'PLANILHA CÁLCULO RTB'!$Q$13:$Q$106</definedName>
    <definedName name="_3162_2" localSheetId="0">'PLANILHA CÁLCULO RTB'!$U$2:$V$61</definedName>
    <definedName name="_3162_3" localSheetId="0">'PLANILHA CÁLCULO RTB'!$Q$14:$S$117</definedName>
    <definedName name="_7798" localSheetId="0">'PLANILHA CÁLCULO RTB'!$T$10:$U$118</definedName>
    <definedName name="_xlnm.Print_Area" localSheetId="0">'PLANILHA CÁLCULO RTB'!$B$1:$M$65</definedName>
    <definedName name="BEPE">'PLANILHA CÁLCULO RTB'!$R$3:$S$13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12" i="1" l="1"/>
  <c r="S9" i="1"/>
  <c r="S10" i="1"/>
  <c r="S11" i="1"/>
  <c r="S8" i="1"/>
  <c r="S7" i="1"/>
  <c r="S6" i="1"/>
  <c r="S5" i="1"/>
  <c r="S4" i="1"/>
  <c r="S3" i="1"/>
  <c r="T12" i="1" l="1"/>
  <c r="V8" i="1"/>
  <c r="V9" i="1"/>
  <c r="V10" i="1"/>
  <c r="V11" i="1"/>
  <c r="T7" i="1"/>
  <c r="T6" i="1"/>
  <c r="T5" i="1"/>
  <c r="T4" i="1"/>
  <c r="T3" i="1"/>
  <c r="T10" i="1" l="1"/>
  <c r="T8" i="1"/>
  <c r="T9" i="1"/>
  <c r="T11" i="1"/>
  <c r="F61" i="1"/>
  <c r="F53" i="1"/>
  <c r="F45" i="1"/>
  <c r="F37" i="1"/>
  <c r="F29" i="1"/>
  <c r="F21" i="1"/>
  <c r="K16" i="1"/>
  <c r="E61" i="1" s="1"/>
  <c r="E37" i="1" l="1"/>
  <c r="E29" i="1"/>
  <c r="E45" i="1"/>
  <c r="E21" i="1"/>
  <c r="L19" i="1" s="1"/>
  <c r="L27" i="1" s="1"/>
  <c r="J31" i="1" s="1"/>
  <c r="E53" i="1"/>
  <c r="L35" i="1" l="1"/>
  <c r="L43" i="1" s="1"/>
  <c r="J23" i="1"/>
  <c r="J39" i="1" l="1"/>
  <c r="L51" i="1"/>
  <c r="J47" i="1"/>
  <c r="L59" i="1" l="1"/>
  <c r="J63" i="1" s="1"/>
  <c r="J55" i="1"/>
</calcChain>
</file>

<file path=xl/connections.xml><?xml version="1.0" encoding="utf-8"?>
<connections xmlns="http://schemas.openxmlformats.org/spreadsheetml/2006/main">
  <connection id="1" name="Conexão" type="4" refreshedVersion="5" background="1" saveData="1">
    <webPr sourceData="1" parsePre="1" consecutive="1" xl2000="1" url="http://www.fapesp.br/3162"/>
  </connection>
  <connection id="2" name="Conexão1" type="4" refreshedVersion="5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<sst xmlns="http://schemas.openxmlformats.org/spreadsheetml/2006/main" count="97" uniqueCount="57">
  <si>
    <t>MODALIDADE</t>
  </si>
  <si>
    <t>VALOR BOLSA</t>
  </si>
  <si>
    <t>DÓLAR AMERICANO</t>
  </si>
  <si>
    <t>INICIAÇÃO CIENTÍFICA</t>
  </si>
  <si>
    <t>DÓLAR AUSTRALIANO</t>
  </si>
  <si>
    <t>MESTRADO I</t>
  </si>
  <si>
    <t>DÓLAR CANADENSE</t>
  </si>
  <si>
    <t>MESTRADO II</t>
  </si>
  <si>
    <t>PLANILHA DE CÁLCULO PARA MANUTENÇÃO MENSAL NO EXTERIOR COM  RESERVA TÉCNICA</t>
  </si>
  <si>
    <t>EURO</t>
  </si>
  <si>
    <t>DOUTORADO I</t>
  </si>
  <si>
    <r>
      <t xml:space="preserve">Os valores em moeda estrangeira, pagos no Brasil, serão convertidos em “REAIS” pela cotação divulgada pelo Banco Central na data anterior ao pagamento, utilize os "links" para os valores da </t>
    </r>
    <r>
      <rPr>
        <b/>
        <sz val="11"/>
        <color rgb="FFFF0000"/>
        <rFont val="Tahoma"/>
        <family val="2"/>
      </rPr>
      <t>BOLSA BEPE</t>
    </r>
    <r>
      <rPr>
        <sz val="11"/>
        <color rgb="FFFF0000"/>
        <rFont val="Tahoma"/>
        <family val="2"/>
      </rPr>
      <t xml:space="preserve"> e para o </t>
    </r>
    <r>
      <rPr>
        <b/>
        <sz val="11"/>
        <color rgb="FFFF0000"/>
        <rFont val="Tahoma"/>
        <family val="2"/>
      </rPr>
      <t>Banco Central</t>
    </r>
    <r>
      <rPr>
        <sz val="11"/>
        <color rgb="FFFF0000"/>
        <rFont val="Tahoma"/>
        <family val="2"/>
      </rPr>
      <t>.</t>
    </r>
  </si>
  <si>
    <t>FRANCO SUIÇO</t>
  </si>
  <si>
    <t>DOUTORADO II</t>
  </si>
  <si>
    <t>IENE</t>
  </si>
  <si>
    <t>DOUTORADO DIRETO I</t>
  </si>
  <si>
    <t>LIBRA ESTERLINA</t>
  </si>
  <si>
    <t>DOUTORADO DIRETO II</t>
  </si>
  <si>
    <t xml:space="preserve">  NOME DO BOLSISTA:</t>
  </si>
  <si>
    <t>DOUTORADO DIRETO III</t>
  </si>
  <si>
    <t>DOUTORADO DIRETO IV</t>
  </si>
  <si>
    <t xml:space="preserve">  PROCESSO: </t>
  </si>
  <si>
    <t xml:space="preserve">MODALIDADE DA BOLSA: </t>
  </si>
  <si>
    <t>PÓS-DOUTORADO</t>
  </si>
  <si>
    <t xml:space="preserve">  O VALOR DA MANUTENÇÃO DEPENDE DA LOCALIDADE:</t>
  </si>
  <si>
    <t xml:space="preserve">VALOR REFERÊNCIA BOLSA BEPE: </t>
  </si>
  <si>
    <t xml:space="preserve">  CONSULTE O VALOR NA PÁGINA: </t>
  </si>
  <si>
    <t>MENSALIDADE:</t>
  </si>
  <si>
    <t xml:space="preserve">MÊS </t>
  </si>
  <si>
    <r>
      <t xml:space="preserve">CÂMBIO </t>
    </r>
    <r>
      <rPr>
        <b/>
        <sz val="10"/>
        <color indexed="10"/>
        <rFont val="Calibri"/>
        <family val="2"/>
        <scheme val="minor"/>
      </rPr>
      <t>(INFORME A SIGLA DA MOEDA E O VALOR DE SUA TAXA EM REAIS)</t>
    </r>
  </si>
  <si>
    <t>MOEDA</t>
  </si>
  <si>
    <t>TAXA:</t>
  </si>
  <si>
    <t>DIFERENÇA RT:</t>
  </si>
  <si>
    <t>MENSALIDADE CONVERTIDA:</t>
  </si>
  <si>
    <t>DIFERENÇA CONVERTIDA PARA REAIS QUE PODE SER  UTILIZADA PELA  RESERVA TÉCNICA:</t>
  </si>
  <si>
    <t>DIFERENÇA  CONVERTIDA  PARA  REAIS  QUE PODE SER  UTILIZADA PELA  RESERVA TÉCNICA:</t>
  </si>
  <si>
    <t>EXEMPLO DE COTAÇÕES NO BANCO CENTRAL PARA TODAS A MOEDAS</t>
  </si>
  <si>
    <r>
      <t>ESSES  VALORES  SÃO  DO  DIA</t>
    </r>
    <r>
      <rPr>
        <b/>
        <sz val="11"/>
        <color rgb="FFFF0000"/>
        <rFont val="Calibri"/>
        <family val="2"/>
        <scheme val="minor"/>
      </rPr>
      <t xml:space="preserve"> 29/04/2015</t>
    </r>
    <r>
      <rPr>
        <b/>
        <sz val="11"/>
        <color theme="1"/>
        <rFont val="Calibri"/>
        <family val="2"/>
        <scheme val="minor"/>
      </rPr>
      <t>, PARA  NOVA  CONSULTA  UTILIZE  O LINK DO BANCO CENTRAL NO</t>
    </r>
  </si>
  <si>
    <t xml:space="preserve"> DÓLAR DOS ESTADOS UNIDOS</t>
  </si>
  <si>
    <t>DÓLAR AUSTRALINO</t>
  </si>
  <si>
    <t>DD 1</t>
  </si>
  <si>
    <t>DD 2</t>
  </si>
  <si>
    <t>DD 3</t>
  </si>
  <si>
    <t>DD 4</t>
  </si>
  <si>
    <t>PD</t>
  </si>
  <si>
    <t>IC</t>
  </si>
  <si>
    <t>MS 1</t>
  </si>
  <si>
    <t>DR 1</t>
  </si>
  <si>
    <t>DR 2</t>
  </si>
  <si>
    <t>Iniciação Científica (IC)</t>
  </si>
  <si>
    <t>Mestrado I (MS-I) e Doutorado Direto I (DD I)</t>
  </si>
  <si>
    <t>Mestrado II (MS-II) e Doutorado Direto II (DD II)</t>
  </si>
  <si>
    <t>Doutorado I (DR-I) e Doutorado Direto III (DD III)</t>
  </si>
  <si>
    <t>Doutorado II (DR-II) e Doutorado Direto IV (DD-IV)</t>
  </si>
  <si>
    <t>Pós-Doutorado (PD-BR)</t>
  </si>
  <si>
    <t>BANCO CENTRAL</t>
  </si>
  <si>
    <t>FAPESP,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</si>
</sst>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1"/>
      <color rgb="FFFF0000"/>
      <name val="Tahoma"/>
      <family val="2"/>
    </font>
    <font>
      <sz val="11"/>
      <color rgb="FFFF0000"/>
      <name val="Tahoma"/>
      <family val="2"/>
    </font>
    <font>
      <sz val="10.5"/>
      <color rgb="FFFF0000"/>
      <name val="Tahoma"/>
      <family val="2"/>
    </font>
    <font>
      <sz val="11"/>
      <color rgb="FF0C03C3"/>
      <name val="Calibri"/>
      <family val="2"/>
      <scheme val="minor"/>
    </font>
    <font>
      <b/>
      <u/>
      <sz val="11"/>
      <color rgb="FF0C03C3"/>
      <name val="Calibri"/>
      <family val="2"/>
      <scheme val="minor"/>
    </font>
    <font>
      <u/>
      <sz val="10"/>
      <color rgb="FF0C03C3"/>
      <name val="Tahoma"/>
      <family val="2"/>
    </font>
    <font>
      <u/>
      <sz val="10"/>
      <color rgb="FF0000FF"/>
      <name val="Tahoma"/>
      <family val="2"/>
    </font>
    <font>
      <b/>
      <sz val="11"/>
      <color rgb="FFFF0000"/>
      <name val="Calibri"/>
      <family val="2"/>
      <scheme val="minor"/>
    </font>
    <font>
      <u/>
      <sz val="11"/>
      <color rgb="FF0000FF"/>
      <name val="Tahoma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u/>
      <sz val="12"/>
      <color rgb="FF0C03C3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58">
    <xf numFmtId="0" fontId="0" fillId="0" borderId="0" xfId="0"/>
    <xf numFmtId="0" fontId="5" fillId="0" borderId="0" xfId="0" applyFont="1" applyFill="1" applyBorder="1" applyAlignment="1">
      <alignment horizontal="left" vertical="center"/>
    </xf>
    <xf numFmtId="1" fontId="6" fillId="0" borderId="0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/>
    <xf numFmtId="0" fontId="3" fillId="0" borderId="0" xfId="0" applyFont="1" applyAlignment="1"/>
    <xf numFmtId="0" fontId="3" fillId="0" borderId="0" xfId="0" applyFont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0" fillId="0" borderId="4" xfId="0" applyFont="1" applyBorder="1" applyAlignment="1">
      <alignment horizontal="right" vertical="center"/>
    </xf>
    <xf numFmtId="0" fontId="7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8" fontId="0" fillId="0" borderId="0" xfId="0" applyNumberFormat="1"/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/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9" fillId="0" borderId="6" xfId="0" applyFont="1" applyBorder="1" applyAlignment="1" applyProtection="1">
      <alignment vertical="center"/>
    </xf>
    <xf numFmtId="0" fontId="9" fillId="0" borderId="6" xfId="0" applyFont="1" applyBorder="1" applyAlignment="1">
      <alignment vertical="center"/>
    </xf>
    <xf numFmtId="0" fontId="0" fillId="0" borderId="6" xfId="0" applyBorder="1" applyAlignment="1" applyProtection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10" fillId="0" borderId="0" xfId="0" applyFont="1" applyBorder="1" applyAlignment="1">
      <alignment vertical="center"/>
    </xf>
    <xf numFmtId="8" fontId="9" fillId="0" borderId="0" xfId="2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8" fontId="9" fillId="0" borderId="7" xfId="2" applyNumberFormat="1" applyFont="1" applyBorder="1" applyAlignment="1">
      <alignment horizontal="center" vertical="center"/>
    </xf>
    <xf numFmtId="0" fontId="15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ill="1" applyBorder="1"/>
    <xf numFmtId="8" fontId="0" fillId="0" borderId="0" xfId="0" applyNumberFormat="1" applyFill="1" applyBorder="1"/>
    <xf numFmtId="0" fontId="0" fillId="0" borderId="0" xfId="0" applyProtection="1">
      <protection hidden="1"/>
    </xf>
    <xf numFmtId="0" fontId="0" fillId="0" borderId="0" xfId="0" applyAlignment="1" applyProtection="1"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protection hidden="1"/>
    </xf>
    <xf numFmtId="0" fontId="12" fillId="0" borderId="0" xfId="0" applyFont="1" applyProtection="1">
      <protection hidden="1"/>
    </xf>
    <xf numFmtId="0" fontId="11" fillId="0" borderId="0" xfId="0" applyFont="1" applyProtection="1"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8" fontId="11" fillId="0" borderId="0" xfId="0" applyNumberFormat="1" applyFon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8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44" fontId="0" fillId="0" borderId="0" xfId="0" applyNumberFormat="1" applyBorder="1" applyAlignment="1" applyProtection="1">
      <alignment vertical="center"/>
    </xf>
    <xf numFmtId="8" fontId="11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Border="1" applyAlignment="1">
      <alignment horizontal="left" vertical="center"/>
    </xf>
    <xf numFmtId="6" fontId="9" fillId="0" borderId="0" xfId="2" applyNumberFormat="1" applyFont="1" applyBorder="1" applyAlignment="1" applyProtection="1">
      <alignment horizontal="center" vertical="center"/>
    </xf>
    <xf numFmtId="164" fontId="9" fillId="0" borderId="4" xfId="1" applyNumberFormat="1" applyFont="1" applyBorder="1" applyAlignment="1" applyProtection="1">
      <alignment horizontal="center" vertical="center"/>
      <protection locked="0"/>
    </xf>
    <xf numFmtId="0" fontId="8" fillId="0" borderId="0" xfId="3" applyAlignment="1"/>
    <xf numFmtId="0" fontId="0" fillId="3" borderId="0" xfId="0" applyFill="1"/>
    <xf numFmtId="0" fontId="8" fillId="0" borderId="0" xfId="3"/>
    <xf numFmtId="0" fontId="2" fillId="0" borderId="0" xfId="0" applyFont="1"/>
    <xf numFmtId="0" fontId="17" fillId="0" borderId="0" xfId="0" applyFont="1"/>
    <xf numFmtId="0" fontId="18" fillId="0" borderId="0" xfId="0" applyFont="1" applyAlignment="1"/>
    <xf numFmtId="0" fontId="19" fillId="0" borderId="0" xfId="0" applyFont="1" applyAlignment="1"/>
    <xf numFmtId="0" fontId="21" fillId="0" borderId="0" xfId="0" applyFont="1" applyAlignment="1"/>
    <xf numFmtId="4" fontId="9" fillId="0" borderId="4" xfId="0" applyNumberFormat="1" applyFont="1" applyBorder="1" applyAlignment="1" applyProtection="1">
      <alignment horizontal="center" vertical="center"/>
      <protection hidden="1"/>
    </xf>
    <xf numFmtId="40" fontId="9" fillId="0" borderId="4" xfId="2" applyNumberFormat="1" applyFont="1" applyBorder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horizontal="center"/>
    </xf>
    <xf numFmtId="0" fontId="23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1" fontId="23" fillId="0" borderId="0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center" vertical="center"/>
    </xf>
    <xf numFmtId="0" fontId="25" fillId="0" borderId="0" xfId="0" applyFont="1" applyAlignment="1" applyProtection="1"/>
    <xf numFmtId="0" fontId="0" fillId="0" borderId="0" xfId="0" applyFont="1"/>
    <xf numFmtId="0" fontId="0" fillId="0" borderId="0" xfId="0" applyFont="1" applyAlignment="1" applyProtection="1">
      <alignment vertical="center"/>
    </xf>
    <xf numFmtId="0" fontId="9" fillId="0" borderId="0" xfId="0" applyFont="1" applyAlignment="1">
      <alignment horizontal="left" vertical="top"/>
    </xf>
    <xf numFmtId="0" fontId="27" fillId="0" borderId="0" xfId="0" applyFont="1" applyAlignment="1" applyProtection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27" fillId="2" borderId="2" xfId="0" applyFont="1" applyFill="1" applyBorder="1" applyAlignment="1">
      <alignment horizontal="center" vertical="center"/>
    </xf>
    <xf numFmtId="0" fontId="28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0" fillId="0" borderId="7" xfId="0" applyFont="1" applyBorder="1" applyAlignment="1" applyProtection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/>
    </xf>
    <xf numFmtId="0" fontId="0" fillId="0" borderId="5" xfId="0" applyFont="1" applyFill="1" applyBorder="1"/>
    <xf numFmtId="0" fontId="30" fillId="0" borderId="0" xfId="0" applyFont="1" applyAlignment="1" applyProtection="1">
      <alignment horizontal="left" vertical="center"/>
    </xf>
    <xf numFmtId="0" fontId="10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9" fillId="0" borderId="0" xfId="0" applyFont="1" applyBorder="1" applyAlignment="1" applyProtection="1">
      <alignment vertical="center"/>
    </xf>
    <xf numFmtId="0" fontId="16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 applyProtection="1">
      <alignment vertical="center"/>
    </xf>
    <xf numFmtId="8" fontId="0" fillId="0" borderId="0" xfId="0" applyNumberFormat="1" applyAlignment="1">
      <alignment vertical="center"/>
    </xf>
    <xf numFmtId="0" fontId="0" fillId="0" borderId="0" xfId="0" applyBorder="1"/>
    <xf numFmtId="0" fontId="32" fillId="0" borderId="0" xfId="0" applyFont="1" applyBorder="1" applyAlignment="1">
      <alignment vertical="center" wrapText="1"/>
    </xf>
    <xf numFmtId="8" fontId="32" fillId="0" borderId="0" xfId="0" applyNumberFormat="1" applyFont="1" applyBorder="1" applyAlignment="1">
      <alignment vertical="center" wrapText="1"/>
    </xf>
    <xf numFmtId="0" fontId="0" fillId="0" borderId="0" xfId="0" applyBorder="1" applyAlignment="1"/>
    <xf numFmtId="0" fontId="24" fillId="0" borderId="8" xfId="0" applyFont="1" applyBorder="1" applyAlignment="1" applyProtection="1">
      <alignment horizontal="left"/>
    </xf>
    <xf numFmtId="0" fontId="0" fillId="0" borderId="9" xfId="0" applyFont="1" applyBorder="1"/>
    <xf numFmtId="0" fontId="0" fillId="0" borderId="10" xfId="0" applyFont="1" applyBorder="1"/>
    <xf numFmtId="0" fontId="0" fillId="0" borderId="5" xfId="0" applyFont="1" applyBorder="1"/>
    <xf numFmtId="0" fontId="9" fillId="0" borderId="0" xfId="0" applyFont="1" applyBorder="1" applyAlignment="1">
      <alignment vertical="center"/>
    </xf>
    <xf numFmtId="0" fontId="0" fillId="0" borderId="6" xfId="0" applyFont="1" applyBorder="1"/>
    <xf numFmtId="0" fontId="2" fillId="0" borderId="12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26" fillId="0" borderId="11" xfId="3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22" fillId="0" borderId="2" xfId="0" applyFont="1" applyBorder="1" applyAlignment="1" applyProtection="1">
      <alignment horizontal="left"/>
      <protection locked="0" hidden="1"/>
    </xf>
    <xf numFmtId="0" fontId="22" fillId="0" borderId="3" xfId="0" applyFont="1" applyBorder="1" applyAlignment="1" applyProtection="1">
      <alignment horizontal="left"/>
      <protection locked="0" hidden="1"/>
    </xf>
    <xf numFmtId="0" fontId="22" fillId="0" borderId="1" xfId="0" applyFont="1" applyBorder="1" applyAlignment="1" applyProtection="1">
      <alignment horizontal="left"/>
      <protection locked="0" hidden="1"/>
    </xf>
    <xf numFmtId="1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1" fontId="24" fillId="0" borderId="3" xfId="0" applyNumberFormat="1" applyFont="1" applyFill="1" applyBorder="1" applyAlignment="1" applyProtection="1">
      <alignment horizontal="center" vertical="center" shrinkToFit="1"/>
      <protection locked="0"/>
    </xf>
    <xf numFmtId="1" fontId="24" fillId="0" borderId="1" xfId="0" applyNumberFormat="1" applyFont="1" applyFill="1" applyBorder="1" applyAlignment="1" applyProtection="1">
      <alignment horizontal="center" vertical="center" shrinkToFit="1"/>
      <protection locked="0"/>
    </xf>
    <xf numFmtId="3" fontId="9" fillId="0" borderId="2" xfId="1" applyNumberFormat="1" applyFont="1" applyBorder="1" applyAlignment="1" applyProtection="1">
      <alignment horizontal="center" vertical="center"/>
      <protection locked="0" hidden="1"/>
    </xf>
    <xf numFmtId="3" fontId="9" fillId="0" borderId="3" xfId="1" applyNumberFormat="1" applyFont="1" applyBorder="1" applyAlignment="1" applyProtection="1">
      <alignment horizontal="center" vertical="center"/>
      <protection locked="0" hidden="1"/>
    </xf>
    <xf numFmtId="3" fontId="9" fillId="0" borderId="1" xfId="1" applyNumberFormat="1" applyFont="1" applyBorder="1" applyAlignment="1" applyProtection="1">
      <alignment horizontal="center" vertical="center"/>
      <protection locked="0" hidden="1"/>
    </xf>
    <xf numFmtId="8" fontId="9" fillId="0" borderId="2" xfId="1" applyNumberFormat="1" applyFont="1" applyBorder="1" applyAlignment="1" applyProtection="1">
      <alignment horizontal="center" vertical="center"/>
      <protection hidden="1"/>
    </xf>
    <xf numFmtId="8" fontId="9" fillId="0" borderId="3" xfId="1" applyNumberFormat="1" applyFont="1" applyBorder="1" applyAlignment="1" applyProtection="1">
      <alignment horizontal="center" vertical="center"/>
      <protection hidden="1"/>
    </xf>
    <xf numFmtId="8" fontId="9" fillId="0" borderId="1" xfId="1" applyNumberFormat="1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>
      <alignment horizontal="center" vertical="center"/>
    </xf>
    <xf numFmtId="0" fontId="28" fillId="0" borderId="2" xfId="0" applyFont="1" applyBorder="1" applyAlignment="1" applyProtection="1">
      <alignment horizontal="center" vertical="center" shrinkToFit="1"/>
      <protection locked="0" hidden="1"/>
    </xf>
    <xf numFmtId="0" fontId="28" fillId="0" borderId="1" xfId="0" applyFont="1" applyBorder="1" applyAlignment="1" applyProtection="1">
      <alignment horizontal="center" vertical="center" shrinkToFit="1"/>
      <protection locked="0" hidden="1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8" fontId="9" fillId="0" borderId="2" xfId="2" applyNumberFormat="1" applyFont="1" applyBorder="1" applyAlignment="1" applyProtection="1">
      <alignment horizontal="center" vertical="center"/>
      <protection hidden="1"/>
    </xf>
    <xf numFmtId="8" fontId="9" fillId="0" borderId="1" xfId="2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9" fillId="0" borderId="9" xfId="0" applyFont="1" applyBorder="1" applyAlignment="1" applyProtection="1">
      <alignment horizontal="right" vertical="center"/>
    </xf>
    <xf numFmtId="0" fontId="29" fillId="0" borderId="0" xfId="0" applyFont="1" applyBorder="1" applyAlignment="1" applyProtection="1">
      <alignment horizontal="right" vertical="center"/>
    </xf>
    <xf numFmtId="0" fontId="14" fillId="0" borderId="0" xfId="0" applyFont="1" applyAlignment="1" applyProtection="1">
      <alignment horizontal="left" vertical="center" wrapText="1"/>
    </xf>
    <xf numFmtId="8" fontId="9" fillId="0" borderId="2" xfId="2" applyNumberFormat="1" applyFont="1" applyBorder="1" applyAlignment="1" applyProtection="1">
      <alignment horizontal="center" vertical="center" shrinkToFit="1"/>
      <protection hidden="1"/>
    </xf>
    <xf numFmtId="8" fontId="9" fillId="0" borderId="1" xfId="2" applyNumberFormat="1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right" vertical="center"/>
    </xf>
    <xf numFmtId="0" fontId="24" fillId="0" borderId="6" xfId="0" applyFont="1" applyBorder="1" applyAlignment="1" applyProtection="1">
      <alignment horizontal="right" vertical="center"/>
    </xf>
    <xf numFmtId="0" fontId="22" fillId="0" borderId="4" xfId="0" applyFont="1" applyBorder="1" applyAlignment="1" applyProtection="1">
      <alignment horizontal="left" vertical="center"/>
      <protection locked="0" hidden="1"/>
    </xf>
    <xf numFmtId="0" fontId="2" fillId="0" borderId="0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8" fillId="4" borderId="0" xfId="3" applyFill="1" applyAlignment="1">
      <alignment horizontal="center" vertical="center"/>
    </xf>
    <xf numFmtId="0" fontId="27" fillId="0" borderId="2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33" fillId="3" borderId="13" xfId="3" applyFont="1" applyFill="1" applyBorder="1" applyAlignment="1">
      <alignment horizontal="center" vertical="center"/>
    </xf>
  </cellXfs>
  <cellStyles count="5">
    <cellStyle name="Hiperlink" xfId="3" builtinId="8"/>
    <cellStyle name="Hiperlink Visitado" xfId="4" builtinId="9" hidden="1"/>
    <cellStyle name="Moeda" xfId="2" builtinId="4"/>
    <cellStyle name="Normal" xfId="0" builtinId="0"/>
    <cellStyle name="Vírgula" xfId="1" builtinId="3"/>
  </cellStyles>
  <dxfs count="2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00"/>
      <color rgb="FF0000FF"/>
      <color rgb="FFFF7C80"/>
      <color rgb="FFFF9966"/>
      <color rgb="FF0C03C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0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11" Type="http://schemas.openxmlformats.org/officeDocument/2006/relationships/hyperlink" Target="http://www.fapesp.br/7798" TargetMode="External"/><Relationship Id="rId5" Type="http://schemas.openxmlformats.org/officeDocument/2006/relationships/image" Target="../media/image5.png"/><Relationship Id="rId10" Type="http://schemas.openxmlformats.org/officeDocument/2006/relationships/image" Target="../media/image9.png"/><Relationship Id="rId4" Type="http://schemas.openxmlformats.org/officeDocument/2006/relationships/image" Target="../media/image4.png"/><Relationship Id="rId9" Type="http://schemas.openxmlformats.org/officeDocument/2006/relationships/hyperlink" Target="#Plan1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0</xdr:row>
      <xdr:rowOff>142875</xdr:rowOff>
    </xdr:from>
    <xdr:ext cx="2238375" cy="742950"/>
    <xdr:pic>
      <xdr:nvPicPr>
        <xdr:cNvPr id="2" name="Imagem 1" descr="MARCAFAPESP_4.8cm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0" y="142875"/>
          <a:ext cx="2238375" cy="7429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93</xdr:row>
      <xdr:rowOff>28575</xdr:rowOff>
    </xdr:from>
    <xdr:to>
      <xdr:col>11</xdr:col>
      <xdr:colOff>590550</xdr:colOff>
      <xdr:row>100</xdr:row>
      <xdr:rowOff>104775</xdr:rowOff>
    </xdr:to>
    <xdr:pic>
      <xdr:nvPicPr>
        <xdr:cNvPr id="15" name="Imagem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478375"/>
          <a:ext cx="762952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103</xdr:row>
      <xdr:rowOff>38100</xdr:rowOff>
    </xdr:from>
    <xdr:to>
      <xdr:col>11</xdr:col>
      <xdr:colOff>571500</xdr:colOff>
      <xdr:row>110</xdr:row>
      <xdr:rowOff>114300</xdr:rowOff>
    </xdr:to>
    <xdr:pic>
      <xdr:nvPicPr>
        <xdr:cNvPr id="17" name="Imagem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9202400"/>
          <a:ext cx="761047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113</xdr:row>
      <xdr:rowOff>19050</xdr:rowOff>
    </xdr:from>
    <xdr:to>
      <xdr:col>11</xdr:col>
      <xdr:colOff>590550</xdr:colOff>
      <xdr:row>120</xdr:row>
      <xdr:rowOff>104775</xdr:rowOff>
    </xdr:to>
    <xdr:pic>
      <xdr:nvPicPr>
        <xdr:cNvPr id="18" name="Imagem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21088350"/>
          <a:ext cx="7629525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9524</xdr:colOff>
      <xdr:row>123</xdr:row>
      <xdr:rowOff>28575</xdr:rowOff>
    </xdr:from>
    <xdr:to>
      <xdr:col>11</xdr:col>
      <xdr:colOff>561974</xdr:colOff>
      <xdr:row>130</xdr:row>
      <xdr:rowOff>104775</xdr:rowOff>
    </xdr:to>
    <xdr:pic>
      <xdr:nvPicPr>
        <xdr:cNvPr id="19" name="Imagem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23193375"/>
          <a:ext cx="759142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9525</xdr:colOff>
      <xdr:row>132</xdr:row>
      <xdr:rowOff>66675</xdr:rowOff>
    </xdr:from>
    <xdr:to>
      <xdr:col>11</xdr:col>
      <xdr:colOff>561975</xdr:colOff>
      <xdr:row>139</xdr:row>
      <xdr:rowOff>142875</xdr:rowOff>
    </xdr:to>
    <xdr:pic>
      <xdr:nvPicPr>
        <xdr:cNvPr id="20" name="Imagem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4564975"/>
          <a:ext cx="759142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142</xdr:row>
      <xdr:rowOff>19050</xdr:rowOff>
    </xdr:from>
    <xdr:to>
      <xdr:col>11</xdr:col>
      <xdr:colOff>552450</xdr:colOff>
      <xdr:row>149</xdr:row>
      <xdr:rowOff>95250</xdr:rowOff>
    </xdr:to>
    <xdr:pic>
      <xdr:nvPicPr>
        <xdr:cNvPr id="21" name="Imagem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612850"/>
          <a:ext cx="7572375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19050</xdr:colOff>
      <xdr:row>152</xdr:row>
      <xdr:rowOff>9525</xdr:rowOff>
    </xdr:from>
    <xdr:to>
      <xdr:col>11</xdr:col>
      <xdr:colOff>542925</xdr:colOff>
      <xdr:row>159</xdr:row>
      <xdr:rowOff>85725</xdr:rowOff>
    </xdr:to>
    <xdr:pic>
      <xdr:nvPicPr>
        <xdr:cNvPr id="22" name="Imagem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8508325"/>
          <a:ext cx="756285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209550</xdr:colOff>
      <xdr:row>89</xdr:row>
      <xdr:rowOff>171450</xdr:rowOff>
    </xdr:from>
    <xdr:to>
      <xdr:col>11</xdr:col>
      <xdr:colOff>638175</xdr:colOff>
      <xdr:row>91</xdr:row>
      <xdr:rowOff>47625</xdr:rowOff>
    </xdr:to>
    <xdr:pic>
      <xdr:nvPicPr>
        <xdr:cNvPr id="27" name="Imagem 26">
          <a:hlinkClick xmlns:r="http://schemas.openxmlformats.org/officeDocument/2006/relationships" r:id="rId9"/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6668750"/>
          <a:ext cx="1276350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 fLocksWithSheet="0"/>
  </xdr:twoCellAnchor>
  <xdr:twoCellAnchor editAs="oneCell">
    <xdr:from>
      <xdr:col>3</xdr:col>
      <xdr:colOff>266700</xdr:colOff>
      <xdr:row>15</xdr:row>
      <xdr:rowOff>19050</xdr:rowOff>
    </xdr:from>
    <xdr:to>
      <xdr:col>4</xdr:col>
      <xdr:colOff>876300</xdr:colOff>
      <xdr:row>15</xdr:row>
      <xdr:rowOff>180975</xdr:rowOff>
    </xdr:to>
    <xdr:pic>
      <xdr:nvPicPr>
        <xdr:cNvPr id="14" name="Imagem 13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752725"/>
          <a:ext cx="143827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3162_3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3162_2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4.bcb.gov.br/pec/conversao/conversao.asp" TargetMode="External"/><Relationship Id="rId5" Type="http://schemas.openxmlformats.org/officeDocument/2006/relationships/queryTable" Target="../queryTables/queryTable2.xml"/><Relationship Id="rId4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2"/>
  <sheetViews>
    <sheetView showGridLines="0" showRowColHeaders="0" tabSelected="1" workbookViewId="0">
      <selection activeCell="I19" sqref="I19"/>
    </sheetView>
  </sheetViews>
  <sheetFormatPr defaultColWidth="9.140625" defaultRowHeight="15" zeroHeight="1" x14ac:dyDescent="0.25"/>
  <cols>
    <col min="1" max="1" width="4.140625" customWidth="1"/>
    <col min="2" max="2" width="15.140625" customWidth="1"/>
    <col min="3" max="3" width="11.5703125" customWidth="1"/>
    <col min="4" max="4" width="12.42578125" customWidth="1"/>
    <col min="5" max="5" width="14.28515625" customWidth="1"/>
    <col min="6" max="6" width="2.7109375" customWidth="1"/>
    <col min="7" max="7" width="15.5703125" customWidth="1"/>
    <col min="8" max="8" width="1" customWidth="1"/>
    <col min="9" max="9" width="17.42578125" customWidth="1"/>
    <col min="10" max="10" width="2.28515625" customWidth="1"/>
    <col min="11" max="12" width="12.7109375" customWidth="1"/>
    <col min="13" max="13" width="2.42578125" customWidth="1"/>
    <col min="14" max="14" width="3.7109375" customWidth="1"/>
    <col min="15" max="15" width="12" hidden="1" customWidth="1"/>
    <col min="16" max="16" width="9.140625" hidden="1" customWidth="1"/>
    <col min="17" max="17" width="50.140625" hidden="1" customWidth="1"/>
    <col min="18" max="18" width="36.140625" hidden="1" customWidth="1"/>
    <col min="19" max="19" width="29.85546875" hidden="1" customWidth="1"/>
    <col min="20" max="20" width="12.28515625" hidden="1" customWidth="1"/>
    <col min="21" max="21" width="5.140625" hidden="1" customWidth="1"/>
    <col min="22" max="22" width="10.7109375" hidden="1" customWidth="1"/>
    <col min="23" max="24" width="9.140625" hidden="1" customWidth="1"/>
    <col min="25" max="25" width="9.140625" customWidth="1"/>
    <col min="26" max="26" width="40.42578125" style="104" customWidth="1"/>
    <col min="27" max="28" width="10.5703125" style="104" customWidth="1"/>
  </cols>
  <sheetData>
    <row r="1" spans="1:28" ht="15.6" customHeight="1" x14ac:dyDescent="0.25">
      <c r="A1" s="61"/>
      <c r="D1" s="65"/>
      <c r="Q1" s="40"/>
      <c r="R1" s="40"/>
      <c r="S1" s="40"/>
    </row>
    <row r="2" spans="1:28" ht="15.6" customHeight="1" x14ac:dyDescent="0.25">
      <c r="B2" s="5"/>
      <c r="C2" s="6"/>
      <c r="D2" s="5"/>
      <c r="E2" s="64"/>
      <c r="F2" s="5"/>
      <c r="G2" s="5"/>
      <c r="H2" s="5"/>
      <c r="I2" s="5"/>
      <c r="J2" s="5"/>
      <c r="K2" s="5"/>
      <c r="L2" s="5"/>
      <c r="M2" s="6"/>
      <c r="N2" s="6"/>
      <c r="O2" s="5"/>
      <c r="P2" s="5"/>
      <c r="Q2" s="41"/>
      <c r="R2" s="42" t="s">
        <v>0</v>
      </c>
      <c r="S2" s="43" t="s">
        <v>1</v>
      </c>
      <c r="T2" s="5"/>
      <c r="U2" s="8"/>
      <c r="V2" s="8"/>
      <c r="W2" s="8"/>
    </row>
    <row r="3" spans="1:28" ht="15.6" customHeight="1" x14ac:dyDescent="0.25">
      <c r="B3" s="5"/>
      <c r="C3" s="6"/>
      <c r="D3" s="5"/>
      <c r="E3" s="5"/>
      <c r="F3" s="5"/>
      <c r="G3" s="5"/>
      <c r="H3" s="5"/>
      <c r="I3" s="5"/>
      <c r="J3" s="5"/>
      <c r="K3" s="5"/>
      <c r="L3" s="4"/>
      <c r="M3" s="4"/>
      <c r="N3" s="4"/>
      <c r="O3" s="4"/>
      <c r="P3" s="5"/>
      <c r="Q3" s="44" t="s">
        <v>2</v>
      </c>
      <c r="R3" s="46" t="s">
        <v>3</v>
      </c>
      <c r="S3" s="55">
        <f>R18</f>
        <v>676.8</v>
      </c>
      <c r="T3" s="54" t="str">
        <f>IF(S3=V3,"SIM","NOT")</f>
        <v>NOT</v>
      </c>
      <c r="U3" s="8" t="s">
        <v>45</v>
      </c>
      <c r="V3" s="103">
        <v>643.20000000000005</v>
      </c>
      <c r="W3" s="8"/>
      <c r="Z3" s="105"/>
      <c r="AA3" s="106"/>
      <c r="AB3" s="106"/>
    </row>
    <row r="4" spans="1:28" ht="15.6" customHeight="1" x14ac:dyDescent="0.25">
      <c r="B4" s="5"/>
      <c r="C4" s="6"/>
      <c r="E4" s="66"/>
      <c r="F4" s="5"/>
      <c r="G4" s="59"/>
      <c r="H4" s="59"/>
      <c r="I4" s="5"/>
      <c r="J4" s="5"/>
      <c r="K4" s="5"/>
      <c r="L4" s="5"/>
      <c r="M4" s="6"/>
      <c r="N4" s="6"/>
      <c r="O4" s="4"/>
      <c r="P4" s="5"/>
      <c r="Q4" s="45" t="s">
        <v>4</v>
      </c>
      <c r="R4" s="47" t="s">
        <v>5</v>
      </c>
      <c r="S4" s="48">
        <f>R19</f>
        <v>1988.1</v>
      </c>
      <c r="T4" s="54" t="str">
        <f t="shared" ref="T4:T12" si="0">IF(S4=V4,"SIM","NOT")</f>
        <v>NOT</v>
      </c>
      <c r="U4" s="8" t="s">
        <v>46</v>
      </c>
      <c r="V4" s="103">
        <v>1889.4</v>
      </c>
      <c r="W4" s="8"/>
      <c r="Z4" s="105"/>
      <c r="AA4" s="106"/>
      <c r="AB4" s="106"/>
    </row>
    <row r="5" spans="1:28" ht="15.6" customHeight="1" x14ac:dyDescent="0.25">
      <c r="B5" s="5"/>
      <c r="C5" s="6"/>
      <c r="D5" s="5"/>
      <c r="E5" s="5"/>
      <c r="F5" s="5"/>
      <c r="G5" s="5"/>
      <c r="H5" s="5"/>
      <c r="I5" s="5"/>
      <c r="J5" s="5"/>
      <c r="K5" s="5"/>
      <c r="L5" s="5"/>
      <c r="M5" s="6"/>
      <c r="N5" s="6"/>
      <c r="O5" s="5"/>
      <c r="P5" s="5"/>
      <c r="Q5" s="45" t="s">
        <v>6</v>
      </c>
      <c r="R5" s="49" t="s">
        <v>7</v>
      </c>
      <c r="S5" s="50">
        <f>R20</f>
        <v>2110.1999999999998</v>
      </c>
      <c r="T5" s="54" t="str">
        <f t="shared" si="0"/>
        <v>NOT</v>
      </c>
      <c r="U5" s="8" t="s">
        <v>46</v>
      </c>
      <c r="V5" s="39">
        <v>2005.5</v>
      </c>
      <c r="W5" s="8"/>
      <c r="Z5" s="105"/>
      <c r="AA5" s="106"/>
      <c r="AB5" s="106"/>
    </row>
    <row r="6" spans="1:28" ht="15.6" customHeight="1" x14ac:dyDescent="0.25">
      <c r="B6" s="18" t="s">
        <v>8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44" t="s">
        <v>9</v>
      </c>
      <c r="R6" s="49" t="s">
        <v>10</v>
      </c>
      <c r="S6" s="50">
        <f>R21</f>
        <v>2929.8</v>
      </c>
      <c r="T6" s="54" t="str">
        <f t="shared" si="0"/>
        <v>NOT</v>
      </c>
      <c r="U6" s="8" t="s">
        <v>47</v>
      </c>
      <c r="V6" s="39">
        <v>2784.6</v>
      </c>
      <c r="W6" s="38"/>
      <c r="Z6" s="105"/>
      <c r="AA6" s="106"/>
      <c r="AB6" s="106"/>
    </row>
    <row r="7" spans="1:28" ht="15.6" customHeight="1" x14ac:dyDescent="0.25">
      <c r="B7" s="144" t="s">
        <v>11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3"/>
      <c r="O7" s="3"/>
      <c r="P7" s="3"/>
      <c r="Q7" t="s">
        <v>12</v>
      </c>
      <c r="R7" s="49" t="s">
        <v>13</v>
      </c>
      <c r="S7" s="50">
        <f>R22</f>
        <v>3626.1</v>
      </c>
      <c r="T7" s="54" t="str">
        <f t="shared" si="0"/>
        <v>NOT</v>
      </c>
      <c r="U7" s="8" t="s">
        <v>48</v>
      </c>
      <c r="V7" s="39">
        <v>3446.4</v>
      </c>
      <c r="W7" s="38"/>
      <c r="Z7" s="105"/>
      <c r="AA7" s="106"/>
      <c r="AB7" s="106"/>
    </row>
    <row r="8" spans="1:28" ht="15.6" customHeight="1" x14ac:dyDescent="0.25"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35"/>
      <c r="O8" s="35"/>
      <c r="P8" s="3"/>
      <c r="Q8" s="51" t="s">
        <v>14</v>
      </c>
      <c r="R8" s="49" t="s">
        <v>15</v>
      </c>
      <c r="S8" s="48">
        <f>R19</f>
        <v>1988.1</v>
      </c>
      <c r="T8" s="54" t="str">
        <f t="shared" si="0"/>
        <v>NOT</v>
      </c>
      <c r="U8" s="38" t="s">
        <v>40</v>
      </c>
      <c r="V8" s="14">
        <f>V4</f>
        <v>1889.4</v>
      </c>
      <c r="W8" s="38"/>
      <c r="Z8" s="105"/>
      <c r="AA8" s="106"/>
      <c r="AB8" s="106"/>
    </row>
    <row r="9" spans="1:28" ht="9.9499999999999993" customHeight="1" x14ac:dyDescent="0.25"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3"/>
      <c r="Q9" s="51" t="s">
        <v>16</v>
      </c>
      <c r="R9" s="49" t="s">
        <v>17</v>
      </c>
      <c r="S9" s="48">
        <f t="shared" ref="S9:S11" si="1">R20</f>
        <v>2110.1999999999998</v>
      </c>
      <c r="T9" s="54" t="str">
        <f t="shared" si="0"/>
        <v>NOT</v>
      </c>
      <c r="U9" s="38" t="s">
        <v>41</v>
      </c>
      <c r="V9" s="39">
        <f>V5</f>
        <v>2005.5</v>
      </c>
      <c r="W9" s="38"/>
    </row>
    <row r="10" spans="1:28" s="17" customFormat="1" ht="20.100000000000001" customHeight="1" x14ac:dyDescent="0.25">
      <c r="B10" s="97" t="s">
        <v>18</v>
      </c>
      <c r="C10" s="70"/>
      <c r="D10" s="118"/>
      <c r="E10" s="119"/>
      <c r="F10" s="119"/>
      <c r="G10" s="119"/>
      <c r="H10" s="119"/>
      <c r="I10" s="119"/>
      <c r="J10" s="119"/>
      <c r="K10" s="119"/>
      <c r="L10" s="119"/>
      <c r="M10" s="120"/>
      <c r="N10" s="2"/>
      <c r="O10" s="2"/>
      <c r="Q10" s="52"/>
      <c r="R10" s="49" t="s">
        <v>19</v>
      </c>
      <c r="S10" s="48">
        <f t="shared" si="1"/>
        <v>2929.8</v>
      </c>
      <c r="T10" s="54" t="str">
        <f t="shared" si="0"/>
        <v>NOT</v>
      </c>
      <c r="U10" s="38" t="s">
        <v>42</v>
      </c>
      <c r="V10" s="39">
        <f>V6</f>
        <v>2784.6</v>
      </c>
      <c r="W10" s="38"/>
      <c r="Z10" s="107"/>
      <c r="AA10" s="107"/>
      <c r="AB10" s="107"/>
    </row>
    <row r="11" spans="1:28" ht="9.9499999999999993" customHeight="1" x14ac:dyDescent="0.25">
      <c r="B11" s="69"/>
      <c r="C11" s="71"/>
      <c r="D11" s="72"/>
      <c r="E11" s="72"/>
      <c r="F11" s="72"/>
      <c r="G11" s="72"/>
      <c r="H11" s="72"/>
      <c r="I11" s="72"/>
      <c r="J11" s="72"/>
      <c r="K11" s="72"/>
      <c r="L11" s="73"/>
      <c r="M11" s="2"/>
      <c r="N11" s="2"/>
      <c r="O11" s="2"/>
      <c r="P11" s="2"/>
      <c r="Q11" s="53"/>
      <c r="R11" s="49" t="s">
        <v>20</v>
      </c>
      <c r="S11" s="48">
        <f t="shared" si="1"/>
        <v>3626.1</v>
      </c>
      <c r="T11" s="54" t="str">
        <f t="shared" si="0"/>
        <v>NOT</v>
      </c>
      <c r="U11" s="38" t="s">
        <v>43</v>
      </c>
      <c r="V11" s="39">
        <f>V7</f>
        <v>3446.4</v>
      </c>
      <c r="W11" s="38"/>
    </row>
    <row r="12" spans="1:28" ht="20.100000000000001" customHeight="1" x14ac:dyDescent="0.25">
      <c r="B12" s="97" t="s">
        <v>21</v>
      </c>
      <c r="C12" s="151"/>
      <c r="D12" s="151"/>
      <c r="E12" s="72"/>
      <c r="F12" s="72"/>
      <c r="G12" s="149" t="s">
        <v>22</v>
      </c>
      <c r="H12" s="149"/>
      <c r="I12" s="150"/>
      <c r="J12" s="121"/>
      <c r="K12" s="122"/>
      <c r="L12" s="122"/>
      <c r="M12" s="123"/>
      <c r="N12" s="2"/>
      <c r="O12" s="2"/>
      <c r="P12" s="2"/>
      <c r="Q12" s="20"/>
      <c r="R12" s="46" t="s">
        <v>23</v>
      </c>
      <c r="S12" s="48">
        <f>R23</f>
        <v>7174.8</v>
      </c>
      <c r="T12" s="54" t="str">
        <f t="shared" si="0"/>
        <v>NOT</v>
      </c>
      <c r="U12" s="38" t="s">
        <v>44</v>
      </c>
      <c r="V12" s="14">
        <v>6819.3</v>
      </c>
      <c r="W12" s="38"/>
    </row>
    <row r="13" spans="1:28" ht="9.9499999999999993" customHeight="1" x14ac:dyDescent="0.25">
      <c r="B13" s="69"/>
      <c r="C13" s="74"/>
      <c r="D13" s="74"/>
      <c r="E13" s="72"/>
      <c r="F13" s="72"/>
      <c r="G13" s="72"/>
      <c r="H13" s="72"/>
      <c r="I13" s="75"/>
      <c r="J13" s="72"/>
      <c r="K13" s="72"/>
      <c r="L13" s="73"/>
      <c r="M13" s="2"/>
      <c r="N13" s="2"/>
      <c r="O13" s="2"/>
      <c r="P13" s="2"/>
      <c r="Q13" s="8"/>
      <c r="R13" s="8"/>
      <c r="T13" s="15"/>
      <c r="U13" s="38"/>
      <c r="V13" s="39"/>
      <c r="W13" s="38"/>
    </row>
    <row r="14" spans="1:28" ht="21" customHeight="1" x14ac:dyDescent="0.25">
      <c r="B14" s="108" t="s">
        <v>24</v>
      </c>
      <c r="C14" s="109"/>
      <c r="D14" s="109"/>
      <c r="E14" s="110"/>
      <c r="F14" s="76"/>
      <c r="G14" s="152" t="s">
        <v>25</v>
      </c>
      <c r="H14" s="152"/>
      <c r="I14" s="152"/>
      <c r="J14" s="153"/>
      <c r="K14" s="124"/>
      <c r="L14" s="125"/>
      <c r="M14" s="126"/>
      <c r="N14" s="8"/>
      <c r="O14" s="8"/>
      <c r="P14" s="2"/>
      <c r="T14" s="15"/>
      <c r="U14" s="38"/>
      <c r="V14" s="39"/>
      <c r="W14" s="38"/>
    </row>
    <row r="15" spans="1:28" ht="6" customHeight="1" x14ac:dyDescent="0.25">
      <c r="B15" s="111"/>
      <c r="C15" s="88"/>
      <c r="D15" s="112"/>
      <c r="E15" s="113"/>
      <c r="F15" s="9"/>
      <c r="G15" s="9"/>
      <c r="H15" s="9"/>
      <c r="I15" s="36"/>
      <c r="J15" s="57"/>
      <c r="K15" s="57"/>
      <c r="L15" s="77"/>
      <c r="M15" s="8"/>
      <c r="N15" s="8"/>
      <c r="O15" s="8"/>
      <c r="P15" s="2"/>
      <c r="T15" s="15"/>
      <c r="U15" s="38"/>
      <c r="V15" s="39"/>
      <c r="W15" s="38"/>
    </row>
    <row r="16" spans="1:28" s="8" customFormat="1" ht="19.5" customHeight="1" x14ac:dyDescent="0.25">
      <c r="B16" s="114" t="s">
        <v>26</v>
      </c>
      <c r="C16" s="117"/>
      <c r="D16" s="115"/>
      <c r="E16" s="116"/>
      <c r="F16" s="78"/>
      <c r="G16" s="157" t="s">
        <v>55</v>
      </c>
      <c r="H16" s="154"/>
      <c r="I16" s="147" t="s">
        <v>27</v>
      </c>
      <c r="J16" s="148"/>
      <c r="K16" s="127" t="str">
        <f>IF($J$12=0,"",INDEX($S$3:$S$12,MATCH(J12,$R$3:$R$12,0)))</f>
        <v/>
      </c>
      <c r="L16" s="128"/>
      <c r="M16" s="129"/>
      <c r="N16" s="13"/>
      <c r="O16" s="13"/>
      <c r="P16" s="2"/>
      <c r="R16" s="8">
        <v>2017</v>
      </c>
      <c r="T16" s="16"/>
      <c r="U16"/>
      <c r="V16" s="14"/>
      <c r="W16"/>
      <c r="Z16" s="22"/>
      <c r="AA16" s="22"/>
      <c r="AB16" s="22"/>
    </row>
    <row r="17" spans="1:28" s="8" customFormat="1" ht="8.1" customHeight="1" x14ac:dyDescent="0.2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3"/>
      <c r="N17" s="13"/>
      <c r="O17" s="13"/>
      <c r="P17" s="2"/>
      <c r="T17" s="16"/>
      <c r="U17"/>
      <c r="V17" s="14"/>
      <c r="W17"/>
      <c r="Z17" s="22"/>
      <c r="AA17" s="22"/>
      <c r="AB17" s="22"/>
    </row>
    <row r="18" spans="1:28" s="8" customFormat="1" ht="15.6" customHeight="1" x14ac:dyDescent="0.25">
      <c r="B18" s="37" t="s">
        <v>28</v>
      </c>
      <c r="C18" s="80" t="s">
        <v>29</v>
      </c>
      <c r="D18" s="81"/>
      <c r="E18" s="81"/>
      <c r="F18" s="81"/>
      <c r="G18" s="81"/>
      <c r="H18" s="81"/>
      <c r="I18" s="81"/>
      <c r="J18" s="81"/>
      <c r="K18" s="82"/>
      <c r="L18" s="82"/>
      <c r="M18" s="21"/>
      <c r="P18" s="2"/>
      <c r="Q18" t="s">
        <v>49</v>
      </c>
      <c r="R18" s="14">
        <v>676.8</v>
      </c>
      <c r="T18" s="16"/>
      <c r="U18"/>
      <c r="V18"/>
      <c r="W18"/>
      <c r="Z18" s="22"/>
      <c r="AA18" s="22"/>
      <c r="AB18" s="22"/>
    </row>
    <row r="19" spans="1:28" s="8" customFormat="1" ht="15.6" customHeight="1" x14ac:dyDescent="0.25">
      <c r="B19" s="130">
        <v>1</v>
      </c>
      <c r="C19" s="83" t="s">
        <v>30</v>
      </c>
      <c r="D19" s="131"/>
      <c r="E19" s="132"/>
      <c r="F19" s="84"/>
      <c r="G19" s="155" t="s">
        <v>31</v>
      </c>
      <c r="H19" s="156"/>
      <c r="I19" s="58"/>
      <c r="J19" s="85"/>
      <c r="K19" s="10" t="s">
        <v>32</v>
      </c>
      <c r="L19" s="68" t="str">
        <f>IF(OR(I19=0,J12=0),"",$K$14-E21)</f>
        <v/>
      </c>
      <c r="M19" s="23"/>
      <c r="P19" s="1"/>
      <c r="Q19" t="s">
        <v>50</v>
      </c>
      <c r="R19" s="14">
        <v>1988.1</v>
      </c>
      <c r="T19" s="16"/>
      <c r="U19"/>
      <c r="V19"/>
      <c r="W19"/>
      <c r="Z19" s="22"/>
      <c r="AA19" s="22"/>
      <c r="AB19" s="22"/>
    </row>
    <row r="20" spans="1:28" s="8" customFormat="1" ht="15.6" customHeight="1" x14ac:dyDescent="0.25">
      <c r="B20" s="130"/>
      <c r="C20" s="86"/>
      <c r="D20" s="86"/>
      <c r="E20" s="86"/>
      <c r="F20" s="86"/>
      <c r="G20" s="100"/>
      <c r="H20" s="102"/>
      <c r="I20" s="100"/>
      <c r="J20" s="100"/>
      <c r="K20" s="142"/>
      <c r="L20" s="142"/>
      <c r="M20" s="24"/>
      <c r="N20" s="100"/>
      <c r="O20" s="7"/>
      <c r="P20" s="19"/>
      <c r="Q20" t="s">
        <v>51</v>
      </c>
      <c r="R20" s="14">
        <v>2110.1999999999998</v>
      </c>
      <c r="T20" s="16"/>
      <c r="U20"/>
      <c r="V20" s="14"/>
      <c r="W20"/>
      <c r="Z20" s="22"/>
      <c r="AA20" s="22"/>
      <c r="AB20" s="22"/>
    </row>
    <row r="21" spans="1:28" s="8" customFormat="1" ht="15.6" customHeight="1" x14ac:dyDescent="0.25">
      <c r="B21" s="130"/>
      <c r="C21" s="98" t="s">
        <v>33</v>
      </c>
      <c r="D21" s="99"/>
      <c r="E21" s="67" t="str">
        <f>IF(OR($K$16=0,I19=0,$J$12=0),"",$K$16/I19)</f>
        <v/>
      </c>
      <c r="F21" s="133" t="str">
        <f>IF(D19="","  INFORME A MOEDA",D19)</f>
        <v xml:space="preserve">  INFORME A MOEDA</v>
      </c>
      <c r="G21" s="134"/>
      <c r="H21" s="101"/>
      <c r="I21" s="85"/>
      <c r="J21" s="85"/>
      <c r="K21" s="143"/>
      <c r="L21" s="143"/>
      <c r="M21" s="25"/>
      <c r="N21" s="9"/>
      <c r="O21" s="9"/>
      <c r="P21" s="19"/>
      <c r="Q21" t="s">
        <v>52</v>
      </c>
      <c r="R21" s="14">
        <v>2929.8</v>
      </c>
      <c r="T21" s="16"/>
      <c r="U21"/>
      <c r="V21"/>
      <c r="W21"/>
      <c r="Z21" s="22"/>
      <c r="AA21" s="22"/>
      <c r="AB21" s="22"/>
    </row>
    <row r="22" spans="1:28" s="8" customFormat="1" ht="15.6" customHeight="1" x14ac:dyDescent="0.25">
      <c r="B22" s="130"/>
      <c r="C22" s="87"/>
      <c r="D22" s="87"/>
      <c r="E22" s="87"/>
      <c r="F22" s="87"/>
      <c r="G22" s="87"/>
      <c r="H22" s="87"/>
      <c r="I22" s="87"/>
      <c r="J22" s="88"/>
      <c r="K22" s="87"/>
      <c r="L22" s="87"/>
      <c r="M22" s="26"/>
      <c r="N22" s="19"/>
      <c r="O22" s="19"/>
      <c r="P22" s="19"/>
      <c r="Q22" t="s">
        <v>53</v>
      </c>
      <c r="R22" s="14">
        <v>3626.1</v>
      </c>
      <c r="T22" s="16"/>
      <c r="U22"/>
      <c r="V22" s="14"/>
      <c r="W22"/>
      <c r="Z22" s="22"/>
      <c r="AA22" s="22"/>
      <c r="AB22" s="22"/>
    </row>
    <row r="23" spans="1:28" s="8" customFormat="1" ht="15.6" customHeight="1" x14ac:dyDescent="0.25">
      <c r="A23" s="19"/>
      <c r="B23" s="130"/>
      <c r="C23" s="135" t="s">
        <v>34</v>
      </c>
      <c r="D23" s="136"/>
      <c r="E23" s="136"/>
      <c r="F23" s="136"/>
      <c r="G23" s="136"/>
      <c r="H23" s="136"/>
      <c r="I23" s="137"/>
      <c r="J23" s="145" t="str">
        <f>IF(OR(I19=0,L19=""),"",L19*I19)</f>
        <v/>
      </c>
      <c r="K23" s="146"/>
      <c r="L23" s="85"/>
      <c r="M23" s="26"/>
      <c r="N23" s="19"/>
      <c r="O23" s="19"/>
      <c r="P23" s="19"/>
      <c r="Q23" t="s">
        <v>54</v>
      </c>
      <c r="R23" s="14">
        <v>7174.8</v>
      </c>
      <c r="U23"/>
      <c r="V23" s="14"/>
      <c r="W23"/>
      <c r="Z23" s="22"/>
      <c r="AA23" s="22"/>
      <c r="AB23" s="22"/>
    </row>
    <row r="24" spans="1:28" s="8" customFormat="1" ht="15.6" customHeight="1" x14ac:dyDescent="0.25">
      <c r="A24" s="19"/>
      <c r="B24" s="89"/>
      <c r="C24" s="33"/>
      <c r="D24" s="33"/>
      <c r="E24" s="33"/>
      <c r="F24" s="33"/>
      <c r="G24" s="33"/>
      <c r="H24" s="33"/>
      <c r="I24" s="34"/>
      <c r="J24" s="90"/>
      <c r="K24" s="90"/>
      <c r="L24" s="91"/>
      <c r="M24" s="29"/>
      <c r="N24" s="19"/>
      <c r="O24" s="19"/>
      <c r="P24" s="19"/>
      <c r="Q24" s="19"/>
      <c r="U24"/>
      <c r="V24" s="14"/>
      <c r="W24"/>
      <c r="Z24" s="22"/>
      <c r="AA24" s="22"/>
      <c r="AB24" s="22"/>
    </row>
    <row r="25" spans="1:28" s="8" customFormat="1" ht="8.1" customHeight="1" x14ac:dyDescent="0.25">
      <c r="A25" s="19"/>
      <c r="B25" s="92"/>
      <c r="C25" s="30"/>
      <c r="D25" s="30"/>
      <c r="E25" s="30"/>
      <c r="F25" s="30"/>
      <c r="G25" s="30"/>
      <c r="H25" s="30"/>
      <c r="I25" s="31"/>
      <c r="J25" s="88"/>
      <c r="K25" s="88"/>
      <c r="L25" s="87"/>
      <c r="M25" s="19"/>
      <c r="N25" s="19"/>
      <c r="O25" s="19"/>
      <c r="P25" s="19"/>
      <c r="Q25" s="19"/>
      <c r="U25"/>
      <c r="V25" s="14"/>
      <c r="W25"/>
      <c r="Z25" s="22"/>
      <c r="AA25" s="22"/>
      <c r="AB25" s="22"/>
    </row>
    <row r="26" spans="1:28" s="8" customFormat="1" ht="15.6" customHeight="1" x14ac:dyDescent="0.25">
      <c r="B26" s="37" t="s">
        <v>28</v>
      </c>
      <c r="C26" s="80" t="s">
        <v>29</v>
      </c>
      <c r="D26" s="81"/>
      <c r="E26" s="81"/>
      <c r="F26" s="81"/>
      <c r="G26" s="81"/>
      <c r="H26" s="81"/>
      <c r="I26" s="81"/>
      <c r="J26" s="81"/>
      <c r="K26" s="82"/>
      <c r="L26" s="82"/>
      <c r="M26" s="21"/>
      <c r="P26" s="2"/>
      <c r="T26" s="16"/>
      <c r="U26"/>
      <c r="V26" s="14"/>
      <c r="W26"/>
      <c r="Z26" s="22"/>
      <c r="AA26" s="22"/>
      <c r="AB26" s="22"/>
    </row>
    <row r="27" spans="1:28" s="8" customFormat="1" ht="15.6" customHeight="1" x14ac:dyDescent="0.25">
      <c r="B27" s="130">
        <v>2</v>
      </c>
      <c r="C27" s="83" t="s">
        <v>30</v>
      </c>
      <c r="D27" s="131"/>
      <c r="E27" s="132"/>
      <c r="F27" s="84"/>
      <c r="G27" s="155" t="s">
        <v>31</v>
      </c>
      <c r="H27" s="156"/>
      <c r="I27" s="58"/>
      <c r="J27" s="85"/>
      <c r="K27" s="10" t="s">
        <v>32</v>
      </c>
      <c r="L27" s="68" t="str">
        <f>IF(OR(I27=0,L19=0),"",$K$14-E29)</f>
        <v/>
      </c>
      <c r="M27" s="23"/>
      <c r="P27" s="1"/>
      <c r="T27" s="16"/>
      <c r="U27"/>
      <c r="V27" s="14"/>
      <c r="W27"/>
      <c r="Z27" s="22"/>
      <c r="AA27" s="22"/>
      <c r="AB27" s="22"/>
    </row>
    <row r="28" spans="1:28" s="8" customFormat="1" ht="15.6" customHeight="1" x14ac:dyDescent="0.25">
      <c r="B28" s="130"/>
      <c r="C28" s="86"/>
      <c r="D28" s="86"/>
      <c r="E28" s="86"/>
      <c r="F28" s="86"/>
      <c r="G28" s="100"/>
      <c r="H28" s="102"/>
      <c r="I28" s="100"/>
      <c r="J28" s="100"/>
      <c r="K28" s="140"/>
      <c r="L28" s="140"/>
      <c r="M28" s="24"/>
      <c r="N28" s="100"/>
      <c r="O28" s="7"/>
      <c r="P28" s="19"/>
      <c r="T28" s="16"/>
      <c r="U28"/>
      <c r="V28"/>
      <c r="W28"/>
      <c r="Z28" s="22"/>
      <c r="AA28" s="22"/>
      <c r="AB28" s="22"/>
    </row>
    <row r="29" spans="1:28" s="8" customFormat="1" ht="15.6" customHeight="1" x14ac:dyDescent="0.25">
      <c r="B29" s="130"/>
      <c r="C29" s="98" t="s">
        <v>33</v>
      </c>
      <c r="D29" s="99"/>
      <c r="E29" s="67" t="str">
        <f>IF(OR($K$16=0,I27=0,$J$12=0),"",$K$16/I27)</f>
        <v/>
      </c>
      <c r="F29" s="133" t="str">
        <f>IF(D27="","  INFORME A MOEDA",D27)</f>
        <v xml:space="preserve">  INFORME A MOEDA</v>
      </c>
      <c r="G29" s="134"/>
      <c r="H29" s="101"/>
      <c r="I29" s="85"/>
      <c r="J29" s="85"/>
      <c r="K29" s="141"/>
      <c r="L29" s="141"/>
      <c r="M29" s="25"/>
      <c r="N29" s="9"/>
      <c r="O29" s="9"/>
      <c r="P29" s="19"/>
      <c r="T29" s="16"/>
      <c r="U29"/>
      <c r="V29" s="14"/>
      <c r="W29"/>
      <c r="Z29" s="22"/>
      <c r="AA29" s="22"/>
      <c r="AB29" s="22"/>
    </row>
    <row r="30" spans="1:28" s="8" customFormat="1" ht="15.6" customHeight="1" x14ac:dyDescent="0.25">
      <c r="B30" s="130"/>
      <c r="C30" s="87"/>
      <c r="D30" s="87"/>
      <c r="E30" s="87"/>
      <c r="F30" s="87"/>
      <c r="G30" s="87"/>
      <c r="H30" s="87"/>
      <c r="I30" s="87"/>
      <c r="J30" s="88"/>
      <c r="K30" s="87"/>
      <c r="L30" s="87"/>
      <c r="M30" s="26"/>
      <c r="N30" s="19"/>
      <c r="O30" s="19"/>
      <c r="P30" s="19"/>
      <c r="T30" s="16"/>
      <c r="U30"/>
      <c r="V30" s="14"/>
      <c r="W30"/>
      <c r="Z30" s="22"/>
      <c r="AA30" s="22"/>
      <c r="AB30" s="22"/>
    </row>
    <row r="31" spans="1:28" s="8" customFormat="1" ht="15.6" customHeight="1" x14ac:dyDescent="0.25">
      <c r="A31" s="19"/>
      <c r="B31" s="130"/>
      <c r="C31" s="135" t="s">
        <v>35</v>
      </c>
      <c r="D31" s="136"/>
      <c r="E31" s="136"/>
      <c r="F31" s="136"/>
      <c r="G31" s="136"/>
      <c r="H31" s="136"/>
      <c r="I31" s="137"/>
      <c r="J31" s="138" t="str">
        <f>IF(OR(I27=0,L27=""),"",L27*I27)</f>
        <v/>
      </c>
      <c r="K31" s="139"/>
      <c r="L31" s="85"/>
      <c r="M31" s="26"/>
      <c r="N31" s="19"/>
      <c r="O31" s="19"/>
      <c r="P31" s="19"/>
      <c r="Q31" s="19"/>
      <c r="U31"/>
      <c r="V31" s="14"/>
      <c r="W31"/>
      <c r="Z31" s="22"/>
      <c r="AA31" s="22"/>
      <c r="AB31" s="22"/>
    </row>
    <row r="32" spans="1:28" s="8" customFormat="1" ht="15.6" customHeight="1" x14ac:dyDescent="0.25">
      <c r="A32" s="19"/>
      <c r="B32" s="89"/>
      <c r="C32" s="33"/>
      <c r="D32" s="33"/>
      <c r="E32" s="33"/>
      <c r="F32" s="33"/>
      <c r="G32" s="33"/>
      <c r="H32" s="33"/>
      <c r="I32" s="34"/>
      <c r="J32" s="90"/>
      <c r="K32" s="90"/>
      <c r="L32" s="91"/>
      <c r="M32" s="29"/>
      <c r="N32" s="19"/>
      <c r="O32" s="19"/>
      <c r="P32" s="19"/>
      <c r="Q32" s="19"/>
      <c r="U32"/>
      <c r="V32"/>
      <c r="W32"/>
      <c r="Z32" s="22"/>
      <c r="AA32" s="22"/>
      <c r="AB32" s="22"/>
    </row>
    <row r="33" spans="1:28" s="8" customFormat="1" ht="8.1" customHeight="1" x14ac:dyDescent="0.25">
      <c r="A33" s="19"/>
      <c r="B33" s="92"/>
      <c r="C33" s="30"/>
      <c r="D33" s="30"/>
      <c r="E33" s="30"/>
      <c r="F33" s="30"/>
      <c r="G33" s="30"/>
      <c r="H33" s="30"/>
      <c r="I33" s="31"/>
      <c r="J33" s="88"/>
      <c r="K33" s="88"/>
      <c r="L33" s="87"/>
      <c r="M33" s="19"/>
      <c r="N33" s="19"/>
      <c r="O33" s="19"/>
      <c r="P33" s="19"/>
      <c r="Q33" s="19"/>
      <c r="U33"/>
      <c r="V33" s="14"/>
      <c r="W33"/>
      <c r="Z33" s="22"/>
      <c r="AA33" s="22"/>
      <c r="AB33" s="22"/>
    </row>
    <row r="34" spans="1:28" s="8" customFormat="1" ht="15.6" customHeight="1" x14ac:dyDescent="0.25">
      <c r="B34" s="37" t="s">
        <v>28</v>
      </c>
      <c r="C34" s="80" t="s">
        <v>29</v>
      </c>
      <c r="D34" s="81"/>
      <c r="E34" s="81"/>
      <c r="F34" s="81"/>
      <c r="G34" s="81"/>
      <c r="H34" s="81"/>
      <c r="I34" s="81"/>
      <c r="J34" s="81"/>
      <c r="K34" s="82"/>
      <c r="L34" s="82"/>
      <c r="M34" s="21"/>
      <c r="P34" s="2"/>
      <c r="T34" s="16"/>
      <c r="U34"/>
      <c r="V34" s="14"/>
      <c r="W34"/>
      <c r="Z34" s="22"/>
      <c r="AA34" s="22"/>
      <c r="AB34" s="22"/>
    </row>
    <row r="35" spans="1:28" s="8" customFormat="1" ht="15.6" customHeight="1" x14ac:dyDescent="0.25">
      <c r="B35" s="130">
        <v>3</v>
      </c>
      <c r="C35" s="83" t="s">
        <v>30</v>
      </c>
      <c r="D35" s="131"/>
      <c r="E35" s="132"/>
      <c r="F35" s="84"/>
      <c r="G35" s="155" t="s">
        <v>31</v>
      </c>
      <c r="H35" s="156"/>
      <c r="I35" s="58"/>
      <c r="J35" s="85"/>
      <c r="K35" s="10" t="s">
        <v>32</v>
      </c>
      <c r="L35" s="68" t="str">
        <f>IF(OR(I35=0,L27=0),"",$K$14-E37)</f>
        <v/>
      </c>
      <c r="M35" s="23"/>
      <c r="P35" s="1"/>
      <c r="T35" s="16"/>
      <c r="U35"/>
      <c r="V35" s="14"/>
      <c r="W35"/>
      <c r="Z35" s="22"/>
      <c r="AA35" s="22"/>
      <c r="AB35" s="22"/>
    </row>
    <row r="36" spans="1:28" s="8" customFormat="1" ht="15.6" customHeight="1" x14ac:dyDescent="0.25">
      <c r="B36" s="130"/>
      <c r="C36" s="86"/>
      <c r="D36" s="86"/>
      <c r="E36" s="86"/>
      <c r="F36" s="86"/>
      <c r="G36" s="100"/>
      <c r="H36" s="102"/>
      <c r="I36" s="100"/>
      <c r="J36" s="100"/>
      <c r="K36" s="140"/>
      <c r="L36" s="140"/>
      <c r="M36" s="24"/>
      <c r="N36" s="100"/>
      <c r="O36" s="7"/>
      <c r="P36" s="19"/>
      <c r="T36" s="16"/>
      <c r="U36"/>
      <c r="V36" s="14"/>
      <c r="W36"/>
      <c r="Z36" s="22"/>
      <c r="AA36" s="22"/>
      <c r="AB36" s="22"/>
    </row>
    <row r="37" spans="1:28" s="8" customFormat="1" ht="15.6" customHeight="1" x14ac:dyDescent="0.25">
      <c r="B37" s="130"/>
      <c r="C37" s="98" t="s">
        <v>33</v>
      </c>
      <c r="D37" s="99"/>
      <c r="E37" s="67" t="str">
        <f>IF(OR($K$16=0,I35=0,$J$12=0),"",$K$16/I35)</f>
        <v/>
      </c>
      <c r="F37" s="133" t="str">
        <f>IF(D35="","  INFORME A MOEDA",D35)</f>
        <v xml:space="preserve">  INFORME A MOEDA</v>
      </c>
      <c r="G37" s="134"/>
      <c r="H37" s="101"/>
      <c r="I37" s="85"/>
      <c r="J37" s="85"/>
      <c r="K37" s="141"/>
      <c r="L37" s="141"/>
      <c r="M37" s="25"/>
      <c r="N37" s="9"/>
      <c r="O37" s="9"/>
      <c r="P37" s="19"/>
      <c r="T37" s="16"/>
      <c r="U37"/>
      <c r="V37"/>
      <c r="W37"/>
      <c r="Z37" s="22"/>
      <c r="AA37" s="22"/>
      <c r="AB37" s="22"/>
    </row>
    <row r="38" spans="1:28" s="8" customFormat="1" ht="15.6" customHeight="1" x14ac:dyDescent="0.25">
      <c r="B38" s="130"/>
      <c r="C38" s="87"/>
      <c r="D38" s="87"/>
      <c r="E38" s="87"/>
      <c r="F38" s="87"/>
      <c r="G38" s="87"/>
      <c r="H38" s="87"/>
      <c r="I38" s="87"/>
      <c r="J38" s="88"/>
      <c r="K38" s="87"/>
      <c r="L38" s="87"/>
      <c r="M38" s="26"/>
      <c r="N38" s="19"/>
      <c r="O38" s="19"/>
      <c r="P38" s="19"/>
      <c r="T38" s="16"/>
      <c r="U38"/>
      <c r="V38"/>
      <c r="W38"/>
      <c r="Z38" s="22"/>
      <c r="AA38" s="22"/>
      <c r="AB38" s="22"/>
    </row>
    <row r="39" spans="1:28" s="8" customFormat="1" ht="15.6" customHeight="1" x14ac:dyDescent="0.25">
      <c r="A39" s="19"/>
      <c r="B39" s="130"/>
      <c r="C39" s="135" t="s">
        <v>35</v>
      </c>
      <c r="D39" s="136"/>
      <c r="E39" s="136"/>
      <c r="F39" s="136"/>
      <c r="G39" s="136"/>
      <c r="H39" s="136"/>
      <c r="I39" s="137"/>
      <c r="J39" s="138" t="str">
        <f>IF(OR(I35=0,L35=""),"",L35*I35)</f>
        <v/>
      </c>
      <c r="K39" s="139"/>
      <c r="L39" s="85"/>
      <c r="M39" s="26"/>
      <c r="N39" s="19"/>
      <c r="O39" s="19"/>
      <c r="P39" s="19"/>
      <c r="Q39" s="19"/>
      <c r="U39"/>
      <c r="V39"/>
      <c r="W39"/>
      <c r="Z39" s="22"/>
      <c r="AA39" s="22"/>
      <c r="AB39" s="22"/>
    </row>
    <row r="40" spans="1:28" s="8" customFormat="1" ht="15.6" customHeight="1" x14ac:dyDescent="0.25">
      <c r="A40" s="19"/>
      <c r="B40" s="89"/>
      <c r="C40" s="33"/>
      <c r="D40" s="33"/>
      <c r="E40" s="33"/>
      <c r="F40" s="33"/>
      <c r="G40" s="33"/>
      <c r="H40" s="33"/>
      <c r="I40" s="34"/>
      <c r="J40" s="90"/>
      <c r="K40" s="90"/>
      <c r="L40" s="91"/>
      <c r="M40" s="29"/>
      <c r="N40" s="19"/>
      <c r="O40" s="19"/>
      <c r="P40" s="19"/>
      <c r="Q40" s="19"/>
      <c r="U40"/>
      <c r="V40"/>
      <c r="W40"/>
      <c r="Z40" s="22"/>
      <c r="AA40" s="22"/>
      <c r="AB40" s="22"/>
    </row>
    <row r="41" spans="1:28" s="8" customFormat="1" ht="8.1" customHeight="1" x14ac:dyDescent="0.25"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13"/>
      <c r="N41" s="13"/>
      <c r="O41" s="13"/>
      <c r="P41" s="2"/>
      <c r="T41" s="16"/>
      <c r="U41"/>
      <c r="V41"/>
      <c r="W41"/>
      <c r="Z41" s="22"/>
      <c r="AA41" s="22"/>
      <c r="AB41" s="22"/>
    </row>
    <row r="42" spans="1:28" s="8" customFormat="1" ht="15.6" customHeight="1" x14ac:dyDescent="0.25">
      <c r="B42" s="37" t="s">
        <v>28</v>
      </c>
      <c r="C42" s="80" t="s">
        <v>29</v>
      </c>
      <c r="D42" s="81"/>
      <c r="E42" s="81"/>
      <c r="F42" s="81"/>
      <c r="G42" s="81"/>
      <c r="H42" s="81"/>
      <c r="I42" s="81"/>
      <c r="J42" s="81"/>
      <c r="K42" s="82"/>
      <c r="L42" s="82"/>
      <c r="M42" s="21"/>
      <c r="P42" s="2"/>
      <c r="T42" s="16"/>
      <c r="U42"/>
      <c r="V42"/>
      <c r="W42"/>
      <c r="Z42" s="22"/>
      <c r="AA42" s="22"/>
      <c r="AB42" s="22"/>
    </row>
    <row r="43" spans="1:28" s="8" customFormat="1" ht="15.6" customHeight="1" x14ac:dyDescent="0.25">
      <c r="B43" s="130">
        <v>4</v>
      </c>
      <c r="C43" s="83" t="s">
        <v>30</v>
      </c>
      <c r="D43" s="131"/>
      <c r="E43" s="132"/>
      <c r="F43" s="84"/>
      <c r="G43" s="155" t="s">
        <v>31</v>
      </c>
      <c r="H43" s="156"/>
      <c r="I43" s="58"/>
      <c r="J43" s="85"/>
      <c r="K43" s="10" t="s">
        <v>32</v>
      </c>
      <c r="L43" s="68" t="str">
        <f>IF(OR(I43=0,L35=0),"",$K$14-E45)</f>
        <v/>
      </c>
      <c r="M43" s="23"/>
      <c r="P43" s="1"/>
      <c r="T43" s="16"/>
      <c r="U43" s="16"/>
      <c r="Z43" s="22"/>
      <c r="AA43" s="22"/>
      <c r="AB43" s="22"/>
    </row>
    <row r="44" spans="1:28" s="8" customFormat="1" ht="15.6" customHeight="1" x14ac:dyDescent="0.25">
      <c r="B44" s="130"/>
      <c r="C44" s="86"/>
      <c r="D44" s="86"/>
      <c r="E44" s="86"/>
      <c r="F44" s="86"/>
      <c r="G44" s="100"/>
      <c r="H44" s="102"/>
      <c r="I44" s="100"/>
      <c r="J44" s="100"/>
      <c r="K44" s="140"/>
      <c r="L44" s="140"/>
      <c r="M44" s="24"/>
      <c r="N44" s="100"/>
      <c r="O44" s="7"/>
      <c r="P44" s="19"/>
      <c r="T44" s="16"/>
      <c r="U44" s="16"/>
      <c r="Z44" s="22"/>
      <c r="AA44" s="22"/>
      <c r="AB44" s="22"/>
    </row>
    <row r="45" spans="1:28" s="8" customFormat="1" ht="15.6" customHeight="1" x14ac:dyDescent="0.25">
      <c r="B45" s="130"/>
      <c r="C45" s="98" t="s">
        <v>33</v>
      </c>
      <c r="D45" s="99"/>
      <c r="E45" s="67" t="str">
        <f>IF(OR($K$16=0,I43=0,$J$12=0),"",$K$16/I43)</f>
        <v/>
      </c>
      <c r="F45" s="133" t="str">
        <f>IF(D43="","  INFORME A MOEDA",D43)</f>
        <v xml:space="preserve">  INFORME A MOEDA</v>
      </c>
      <c r="G45" s="134"/>
      <c r="H45" s="101"/>
      <c r="I45" s="85"/>
      <c r="J45" s="85"/>
      <c r="K45" s="141"/>
      <c r="L45" s="141"/>
      <c r="M45" s="25"/>
      <c r="N45" s="9"/>
      <c r="O45" s="9"/>
      <c r="P45" s="19"/>
      <c r="T45" s="16"/>
      <c r="U45" s="16"/>
      <c r="Z45" s="22"/>
      <c r="AA45" s="22"/>
      <c r="AB45" s="22"/>
    </row>
    <row r="46" spans="1:28" s="8" customFormat="1" ht="15.6" customHeight="1" x14ac:dyDescent="0.25">
      <c r="B46" s="130"/>
      <c r="C46" s="87"/>
      <c r="D46" s="87"/>
      <c r="E46" s="87"/>
      <c r="F46" s="87"/>
      <c r="G46" s="87"/>
      <c r="H46" s="87"/>
      <c r="I46" s="87"/>
      <c r="J46" s="88"/>
      <c r="K46" s="87"/>
      <c r="L46" s="87"/>
      <c r="M46" s="26"/>
      <c r="N46" s="19"/>
      <c r="O46" s="19"/>
      <c r="P46" s="19"/>
      <c r="T46" s="16"/>
      <c r="U46" s="16"/>
      <c r="Z46" s="22"/>
      <c r="AA46" s="22"/>
      <c r="AB46" s="22"/>
    </row>
    <row r="47" spans="1:28" s="8" customFormat="1" ht="15.6" customHeight="1" x14ac:dyDescent="0.25">
      <c r="A47" s="19"/>
      <c r="B47" s="130"/>
      <c r="C47" s="135" t="s">
        <v>35</v>
      </c>
      <c r="D47" s="136"/>
      <c r="E47" s="136"/>
      <c r="F47" s="136"/>
      <c r="G47" s="136"/>
      <c r="H47" s="136"/>
      <c r="I47" s="137"/>
      <c r="J47" s="138" t="str">
        <f>IF(OR(I43=0,L43=""),"",L43*I43)</f>
        <v/>
      </c>
      <c r="K47" s="139"/>
      <c r="L47" s="85"/>
      <c r="M47" s="26"/>
      <c r="N47" s="19"/>
      <c r="O47" s="19"/>
      <c r="P47" s="19"/>
      <c r="Q47" s="19"/>
      <c r="Z47" s="22"/>
      <c r="AA47" s="22"/>
      <c r="AB47" s="22"/>
    </row>
    <row r="48" spans="1:28" s="8" customFormat="1" ht="15.6" customHeight="1" x14ac:dyDescent="0.25">
      <c r="A48" s="19"/>
      <c r="B48" s="89"/>
      <c r="C48" s="33"/>
      <c r="D48" s="33"/>
      <c r="E48" s="33"/>
      <c r="F48" s="33"/>
      <c r="G48" s="33"/>
      <c r="H48" s="33"/>
      <c r="I48" s="34"/>
      <c r="J48" s="90"/>
      <c r="K48" s="90"/>
      <c r="L48" s="91"/>
      <c r="M48" s="29"/>
      <c r="N48" s="19"/>
      <c r="O48" s="19"/>
      <c r="P48" s="19"/>
      <c r="Q48" s="19"/>
      <c r="Z48" s="22"/>
      <c r="AA48" s="22"/>
      <c r="AB48" s="22"/>
    </row>
    <row r="49" spans="1:28" s="8" customFormat="1" ht="8.1" customHeight="1" x14ac:dyDescent="0.25">
      <c r="B49" s="93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13"/>
      <c r="N49" s="13"/>
      <c r="O49" s="13"/>
      <c r="P49" s="2"/>
      <c r="T49" s="16"/>
      <c r="U49" s="16"/>
      <c r="Z49" s="22"/>
      <c r="AA49" s="22"/>
      <c r="AB49" s="22"/>
    </row>
    <row r="50" spans="1:28" s="8" customFormat="1" ht="15.6" customHeight="1" x14ac:dyDescent="0.25">
      <c r="B50" s="37" t="s">
        <v>28</v>
      </c>
      <c r="C50" s="80" t="s">
        <v>29</v>
      </c>
      <c r="D50" s="81"/>
      <c r="E50" s="81"/>
      <c r="F50" s="81"/>
      <c r="G50" s="81"/>
      <c r="H50" s="81"/>
      <c r="I50" s="81"/>
      <c r="J50" s="81"/>
      <c r="K50" s="82"/>
      <c r="L50" s="82"/>
      <c r="M50" s="21"/>
      <c r="P50" s="2"/>
      <c r="T50" s="16"/>
      <c r="U50" s="16"/>
      <c r="Z50" s="22"/>
      <c r="AA50" s="22"/>
      <c r="AB50" s="22"/>
    </row>
    <row r="51" spans="1:28" s="8" customFormat="1" ht="15.6" customHeight="1" x14ac:dyDescent="0.25">
      <c r="B51" s="94"/>
      <c r="C51" s="83" t="s">
        <v>30</v>
      </c>
      <c r="D51" s="131"/>
      <c r="E51" s="132"/>
      <c r="F51" s="84"/>
      <c r="G51" s="155" t="s">
        <v>31</v>
      </c>
      <c r="H51" s="156"/>
      <c r="I51" s="58"/>
      <c r="J51" s="85"/>
      <c r="K51" s="10" t="s">
        <v>32</v>
      </c>
      <c r="L51" s="68" t="str">
        <f>IF(OR(I51=0,L43=0),"",$K$14-E53)</f>
        <v/>
      </c>
      <c r="M51" s="23"/>
      <c r="P51" s="1"/>
      <c r="T51" s="16"/>
      <c r="U51" s="16"/>
      <c r="Z51" s="22"/>
      <c r="AA51" s="22"/>
      <c r="AB51" s="22"/>
    </row>
    <row r="52" spans="1:28" s="8" customFormat="1" ht="15.6" customHeight="1" x14ac:dyDescent="0.25">
      <c r="B52" s="94"/>
      <c r="C52" s="86"/>
      <c r="D52" s="86"/>
      <c r="E52" s="86"/>
      <c r="F52" s="86"/>
      <c r="G52" s="100"/>
      <c r="H52" s="102"/>
      <c r="I52" s="100"/>
      <c r="J52" s="100"/>
      <c r="K52" s="140"/>
      <c r="L52" s="140"/>
      <c r="M52" s="24"/>
      <c r="N52" s="100"/>
      <c r="O52" s="7"/>
      <c r="P52" s="19"/>
      <c r="T52" s="16"/>
      <c r="U52" s="16"/>
      <c r="Z52" s="22"/>
      <c r="AA52" s="22"/>
      <c r="AB52" s="22"/>
    </row>
    <row r="53" spans="1:28" s="8" customFormat="1" ht="15.6" customHeight="1" x14ac:dyDescent="0.25">
      <c r="B53" s="95">
        <v>5</v>
      </c>
      <c r="C53" s="98" t="s">
        <v>33</v>
      </c>
      <c r="D53" s="99"/>
      <c r="E53" s="67" t="str">
        <f>IF(OR($K$16=0,I51=0,$J$12=0),"",$K$16/I51)</f>
        <v/>
      </c>
      <c r="F53" s="133" t="str">
        <f>IF(D51="","  INFORME A MOEDA",D51)</f>
        <v xml:space="preserve">  INFORME A MOEDA</v>
      </c>
      <c r="G53" s="134"/>
      <c r="H53" s="101"/>
      <c r="I53" s="85"/>
      <c r="J53" s="85"/>
      <c r="K53" s="141"/>
      <c r="L53" s="141"/>
      <c r="M53" s="25"/>
      <c r="N53" s="9"/>
      <c r="O53" s="9"/>
      <c r="P53" s="19"/>
      <c r="T53" s="16"/>
      <c r="U53" s="16"/>
      <c r="Z53" s="22"/>
      <c r="AA53" s="22"/>
      <c r="AB53" s="22"/>
    </row>
    <row r="54" spans="1:28" s="8" customFormat="1" ht="15.6" customHeight="1" x14ac:dyDescent="0.25">
      <c r="B54" s="96"/>
      <c r="C54" s="87"/>
      <c r="D54" s="87"/>
      <c r="E54" s="87"/>
      <c r="F54" s="87"/>
      <c r="G54" s="87"/>
      <c r="H54" s="87"/>
      <c r="I54" s="87"/>
      <c r="J54" s="88"/>
      <c r="K54" s="87"/>
      <c r="L54" s="87"/>
      <c r="M54" s="26"/>
      <c r="N54" s="19"/>
      <c r="O54" s="19"/>
      <c r="P54" s="19"/>
      <c r="T54" s="16"/>
      <c r="U54" s="16"/>
      <c r="Z54" s="22"/>
      <c r="AA54" s="22"/>
      <c r="AB54" s="22"/>
    </row>
    <row r="55" spans="1:28" s="8" customFormat="1" ht="15.6" customHeight="1" x14ac:dyDescent="0.25">
      <c r="A55" s="19"/>
      <c r="B55" s="96"/>
      <c r="C55" s="135" t="s">
        <v>35</v>
      </c>
      <c r="D55" s="136"/>
      <c r="E55" s="136"/>
      <c r="F55" s="136"/>
      <c r="G55" s="136"/>
      <c r="H55" s="136"/>
      <c r="I55" s="137"/>
      <c r="J55" s="138" t="str">
        <f>IF(OR(I51=0,L51=""),"",L51*I51)</f>
        <v/>
      </c>
      <c r="K55" s="139"/>
      <c r="L55" s="85"/>
      <c r="M55" s="26"/>
      <c r="N55" s="19"/>
      <c r="O55" s="19"/>
      <c r="P55" s="19"/>
      <c r="Q55" s="19"/>
      <c r="Z55" s="22"/>
      <c r="AA55" s="22"/>
      <c r="AB55" s="22"/>
    </row>
    <row r="56" spans="1:28" s="8" customFormat="1" ht="15.6" customHeight="1" x14ac:dyDescent="0.25">
      <c r="A56" s="19"/>
      <c r="B56" s="89"/>
      <c r="C56" s="33"/>
      <c r="D56" s="33"/>
      <c r="E56" s="33"/>
      <c r="F56" s="33"/>
      <c r="G56" s="33"/>
      <c r="H56" s="33"/>
      <c r="I56" s="34"/>
      <c r="J56" s="90"/>
      <c r="K56" s="90"/>
      <c r="L56" s="91"/>
      <c r="M56" s="29"/>
      <c r="N56" s="19"/>
      <c r="O56" s="19"/>
      <c r="P56" s="19"/>
      <c r="Q56" s="19"/>
      <c r="Z56" s="22"/>
      <c r="AA56" s="22"/>
      <c r="AB56" s="22"/>
    </row>
    <row r="57" spans="1:28" s="8" customFormat="1" ht="8.1" customHeight="1" x14ac:dyDescent="0.25">
      <c r="A57" s="19"/>
      <c r="B57" s="92"/>
      <c r="C57" s="30"/>
      <c r="D57" s="30"/>
      <c r="E57" s="30"/>
      <c r="F57" s="30"/>
      <c r="G57" s="30"/>
      <c r="H57" s="30"/>
      <c r="I57" s="31"/>
      <c r="J57" s="88"/>
      <c r="K57" s="88"/>
      <c r="L57" s="87"/>
      <c r="M57" s="19"/>
      <c r="N57" s="19"/>
      <c r="O57" s="19"/>
      <c r="P57" s="19"/>
      <c r="Q57" s="19"/>
      <c r="Z57" s="22"/>
      <c r="AA57" s="22"/>
      <c r="AB57" s="22"/>
    </row>
    <row r="58" spans="1:28" s="8" customFormat="1" ht="15.6" customHeight="1" x14ac:dyDescent="0.25">
      <c r="B58" s="37" t="s">
        <v>28</v>
      </c>
      <c r="C58" s="80" t="s">
        <v>29</v>
      </c>
      <c r="D58" s="81"/>
      <c r="E58" s="81"/>
      <c r="F58" s="81"/>
      <c r="G58" s="81"/>
      <c r="H58" s="81"/>
      <c r="I58" s="81"/>
      <c r="J58" s="81"/>
      <c r="K58" s="82"/>
      <c r="L58" s="82"/>
      <c r="M58" s="21"/>
      <c r="P58" s="2"/>
      <c r="T58" s="16"/>
      <c r="U58" s="16"/>
      <c r="Z58" s="22"/>
      <c r="AA58" s="22"/>
      <c r="AB58" s="22"/>
    </row>
    <row r="59" spans="1:28" s="8" customFormat="1" ht="15.6" customHeight="1" x14ac:dyDescent="0.25">
      <c r="B59" s="130">
        <v>6</v>
      </c>
      <c r="C59" s="83" t="s">
        <v>30</v>
      </c>
      <c r="D59" s="131"/>
      <c r="E59" s="132"/>
      <c r="F59" s="84"/>
      <c r="G59" s="155" t="s">
        <v>31</v>
      </c>
      <c r="H59" s="156"/>
      <c r="I59" s="58"/>
      <c r="J59" s="85"/>
      <c r="K59" s="10" t="s">
        <v>32</v>
      </c>
      <c r="L59" s="68" t="str">
        <f>IF(OR(I59=0,L51=0),"",$K$14-E61)</f>
        <v/>
      </c>
      <c r="M59" s="23"/>
      <c r="P59" s="1"/>
      <c r="T59" s="16"/>
      <c r="U59" s="16"/>
      <c r="Z59" s="22"/>
      <c r="AA59" s="22"/>
      <c r="AB59" s="22"/>
    </row>
    <row r="60" spans="1:28" s="8" customFormat="1" ht="15.6" customHeight="1" x14ac:dyDescent="0.25">
      <c r="B60" s="130"/>
      <c r="C60" s="86"/>
      <c r="D60" s="86"/>
      <c r="E60" s="86"/>
      <c r="F60" s="86"/>
      <c r="G60" s="100"/>
      <c r="H60" s="102"/>
      <c r="I60" s="100"/>
      <c r="J60" s="100"/>
      <c r="K60" s="140"/>
      <c r="L60" s="140"/>
      <c r="M60" s="24"/>
      <c r="N60" s="100"/>
      <c r="O60" s="7"/>
      <c r="P60" s="19"/>
      <c r="T60" s="16"/>
      <c r="U60" s="16"/>
      <c r="Z60" s="22"/>
      <c r="AA60" s="22"/>
      <c r="AB60" s="22"/>
    </row>
    <row r="61" spans="1:28" s="8" customFormat="1" ht="15.6" customHeight="1" x14ac:dyDescent="0.25">
      <c r="B61" s="130"/>
      <c r="C61" s="98" t="s">
        <v>33</v>
      </c>
      <c r="D61" s="99"/>
      <c r="E61" s="67" t="str">
        <f>IF(OR($K$16=0,I59=0,$J$12=0),"",$K$16/I59)</f>
        <v/>
      </c>
      <c r="F61" s="133" t="str">
        <f>IF(D59="","  INFORME A MOEDA",D59)</f>
        <v xml:space="preserve">  INFORME A MOEDA</v>
      </c>
      <c r="G61" s="134"/>
      <c r="H61" s="101"/>
      <c r="I61" s="85"/>
      <c r="J61" s="85"/>
      <c r="K61" s="141"/>
      <c r="L61" s="141"/>
      <c r="M61" s="25"/>
      <c r="N61" s="9"/>
      <c r="O61" s="9"/>
      <c r="P61" s="19"/>
      <c r="T61" s="16"/>
      <c r="U61" s="16"/>
      <c r="Z61" s="22"/>
      <c r="AA61" s="22"/>
      <c r="AB61" s="22"/>
    </row>
    <row r="62" spans="1:28" s="8" customFormat="1" ht="15.6" customHeight="1" x14ac:dyDescent="0.25">
      <c r="B62" s="130"/>
      <c r="C62" s="87"/>
      <c r="D62" s="87"/>
      <c r="E62" s="87"/>
      <c r="F62" s="87"/>
      <c r="G62" s="87"/>
      <c r="H62" s="87"/>
      <c r="I62" s="87"/>
      <c r="J62" s="88"/>
      <c r="K62" s="87"/>
      <c r="L62" s="87"/>
      <c r="M62" s="26"/>
      <c r="N62" s="19"/>
      <c r="O62" s="19"/>
      <c r="P62" s="19"/>
      <c r="T62" s="16"/>
      <c r="Z62" s="22"/>
      <c r="AA62" s="22"/>
      <c r="AB62" s="22"/>
    </row>
    <row r="63" spans="1:28" s="8" customFormat="1" ht="15.6" customHeight="1" x14ac:dyDescent="0.25">
      <c r="A63" s="19"/>
      <c r="B63" s="130"/>
      <c r="C63" s="135" t="s">
        <v>35</v>
      </c>
      <c r="D63" s="136"/>
      <c r="E63" s="136"/>
      <c r="F63" s="136"/>
      <c r="G63" s="136"/>
      <c r="H63" s="136"/>
      <c r="I63" s="137"/>
      <c r="J63" s="138" t="str">
        <f>IF(OR(I59=0,L59=""),"",L59*I59)</f>
        <v/>
      </c>
      <c r="K63" s="139"/>
      <c r="L63" s="85"/>
      <c r="M63" s="26"/>
      <c r="N63" s="19"/>
      <c r="O63" s="19"/>
      <c r="P63" s="19"/>
      <c r="Q63" s="19"/>
      <c r="Z63" s="22"/>
      <c r="AA63" s="22"/>
      <c r="AB63" s="22"/>
    </row>
    <row r="64" spans="1:28" s="8" customFormat="1" ht="15.6" customHeight="1" x14ac:dyDescent="0.25">
      <c r="A64" s="19"/>
      <c r="B64" s="32"/>
      <c r="C64" s="33"/>
      <c r="D64" s="33"/>
      <c r="E64" s="33"/>
      <c r="F64" s="33"/>
      <c r="G64" s="33"/>
      <c r="H64" s="33"/>
      <c r="I64" s="34"/>
      <c r="J64" s="27"/>
      <c r="K64" s="27"/>
      <c r="L64" s="28"/>
      <c r="M64" s="29"/>
      <c r="N64" s="19"/>
      <c r="O64" s="19"/>
      <c r="P64" s="19"/>
      <c r="Q64" s="19"/>
      <c r="Z64" s="22"/>
      <c r="AA64" s="22"/>
      <c r="AB64" s="22"/>
    </row>
    <row r="65" spans="1:28" s="8" customFormat="1" ht="15.6" customHeight="1" x14ac:dyDescent="0.25">
      <c r="A65" s="19"/>
      <c r="B65" s="56" t="s">
        <v>56</v>
      </c>
      <c r="C65" s="30"/>
      <c r="D65" s="30"/>
      <c r="E65" s="30"/>
      <c r="F65" s="30"/>
      <c r="G65" s="30"/>
      <c r="H65" s="30"/>
      <c r="I65" s="31"/>
      <c r="J65" s="22"/>
      <c r="K65" s="22"/>
      <c r="L65" s="19"/>
      <c r="M65" s="19"/>
      <c r="N65" s="19"/>
      <c r="O65" s="19"/>
      <c r="P65" s="19"/>
      <c r="Q65" s="19"/>
      <c r="Z65" s="22"/>
      <c r="AA65" s="22"/>
      <c r="AB65" s="22"/>
    </row>
    <row r="66" spans="1:28" s="38" customFormat="1" ht="15.6" customHeight="1" x14ac:dyDescent="0.25"/>
    <row r="67" spans="1:28" s="38" customFormat="1" ht="15.6" customHeight="1" x14ac:dyDescent="0.25"/>
    <row r="68" spans="1:28" s="38" customFormat="1" ht="15.6" customHeight="1" x14ac:dyDescent="0.25"/>
    <row r="69" spans="1:28" s="38" customFormat="1" ht="15.6" customHeight="1" x14ac:dyDescent="0.25"/>
    <row r="70" spans="1:28" s="38" customFormat="1" ht="15.6" customHeight="1" x14ac:dyDescent="0.25"/>
    <row r="71" spans="1:28" s="38" customFormat="1" ht="15.6" customHeight="1" x14ac:dyDescent="0.25"/>
    <row r="72" spans="1:28" s="38" customFormat="1" ht="15.6" customHeight="1" x14ac:dyDescent="0.25"/>
    <row r="73" spans="1:28" s="38" customFormat="1" ht="15.6" customHeight="1" x14ac:dyDescent="0.25"/>
    <row r="74" spans="1:28" s="38" customFormat="1" ht="15.6" customHeight="1" x14ac:dyDescent="0.25"/>
    <row r="75" spans="1:28" s="38" customFormat="1" ht="15.6" customHeight="1" x14ac:dyDescent="0.25">
      <c r="S75" s="39"/>
    </row>
    <row r="76" spans="1:28" ht="15.6" customHeight="1" x14ac:dyDescent="0.25"/>
    <row r="77" spans="1:28" ht="15.6" customHeight="1" x14ac:dyDescent="0.25">
      <c r="S77" s="14"/>
    </row>
    <row r="78" spans="1:28" ht="15.6" customHeight="1" x14ac:dyDescent="0.25">
      <c r="S78" s="14"/>
    </row>
    <row r="79" spans="1:28" x14ac:dyDescent="0.25">
      <c r="R79" s="14"/>
      <c r="S79" s="14"/>
    </row>
    <row r="80" spans="1:28" x14ac:dyDescent="0.25">
      <c r="R80" s="14"/>
      <c r="S80" s="14"/>
    </row>
    <row r="81" spans="2:19" x14ac:dyDescent="0.25">
      <c r="R81" s="14"/>
      <c r="S81" s="14"/>
    </row>
    <row r="82" spans="2:19" x14ac:dyDescent="0.25">
      <c r="R82" s="14"/>
      <c r="S82" s="14"/>
    </row>
    <row r="83" spans="2:19" x14ac:dyDescent="0.25">
      <c r="R83" s="14"/>
      <c r="S83" s="14"/>
    </row>
    <row r="84" spans="2:19" x14ac:dyDescent="0.25">
      <c r="R84" s="14"/>
      <c r="S84" s="14"/>
    </row>
    <row r="85" spans="2:19" x14ac:dyDescent="0.25">
      <c r="S85" s="14"/>
    </row>
    <row r="86" spans="2:19" x14ac:dyDescent="0.25">
      <c r="R86" s="14"/>
      <c r="S86" s="14"/>
    </row>
    <row r="87" spans="2:19" x14ac:dyDescent="0.25">
      <c r="R87" s="14"/>
      <c r="S87" s="14"/>
    </row>
    <row r="88" spans="2:19" x14ac:dyDescent="0.25">
      <c r="R88" s="14"/>
      <c r="S88" s="14"/>
    </row>
    <row r="89" spans="2:19" x14ac:dyDescent="0.25">
      <c r="R89" s="14"/>
      <c r="S89" s="14"/>
    </row>
    <row r="90" spans="2:19" x14ac:dyDescent="0.25">
      <c r="B90" s="62" t="s">
        <v>36</v>
      </c>
      <c r="R90" s="14"/>
      <c r="S90" s="14"/>
    </row>
    <row r="91" spans="2:19" x14ac:dyDescent="0.25">
      <c r="B91" s="62" t="s">
        <v>37</v>
      </c>
      <c r="K91" s="63"/>
      <c r="R91" s="14"/>
      <c r="S91" s="14"/>
    </row>
    <row r="92" spans="2:19" ht="7.5" customHeight="1" x14ac:dyDescent="0.25">
      <c r="R92" s="14"/>
      <c r="S92" s="14"/>
    </row>
    <row r="93" spans="2:19" x14ac:dyDescent="0.25">
      <c r="B93" s="60" t="s">
        <v>38</v>
      </c>
      <c r="C93" s="60"/>
      <c r="R93" s="14"/>
      <c r="S93" s="14"/>
    </row>
    <row r="94" spans="2:19" x14ac:dyDescent="0.25"/>
    <row r="95" spans="2:19" x14ac:dyDescent="0.25"/>
    <row r="96" spans="2:19" x14ac:dyDescent="0.25">
      <c r="R96" s="14"/>
      <c r="S96" s="14"/>
    </row>
    <row r="97" spans="2:19" x14ac:dyDescent="0.25"/>
    <row r="98" spans="2:19" x14ac:dyDescent="0.25">
      <c r="R98" s="14"/>
      <c r="S98" s="14"/>
    </row>
    <row r="99" spans="2:19" x14ac:dyDescent="0.25">
      <c r="R99" s="14"/>
      <c r="S99" s="14"/>
    </row>
    <row r="100" spans="2:19" x14ac:dyDescent="0.25">
      <c r="R100" s="14"/>
      <c r="S100" s="14"/>
    </row>
    <row r="101" spans="2:19" x14ac:dyDescent="0.25">
      <c r="R101" s="14"/>
      <c r="S101" s="14"/>
    </row>
    <row r="102" spans="2:19" ht="8.1" customHeight="1" x14ac:dyDescent="0.25">
      <c r="R102" s="14"/>
      <c r="S102" s="14"/>
    </row>
    <row r="103" spans="2:19" x14ac:dyDescent="0.25">
      <c r="B103" s="60" t="s">
        <v>39</v>
      </c>
      <c r="C103" s="60"/>
      <c r="R103" s="14"/>
      <c r="S103" s="14"/>
    </row>
    <row r="104" spans="2:19" x14ac:dyDescent="0.25"/>
    <row r="105" spans="2:19" x14ac:dyDescent="0.25">
      <c r="R105" s="14"/>
      <c r="S105" s="14"/>
    </row>
    <row r="106" spans="2:19" x14ac:dyDescent="0.25">
      <c r="R106" s="14"/>
      <c r="S106" s="14"/>
    </row>
    <row r="107" spans="2:19" x14ac:dyDescent="0.25">
      <c r="R107" s="14"/>
      <c r="S107" s="14"/>
    </row>
    <row r="108" spans="2:19" x14ac:dyDescent="0.25"/>
    <row r="109" spans="2:19" x14ac:dyDescent="0.25">
      <c r="R109" s="14"/>
      <c r="S109" s="14"/>
    </row>
    <row r="110" spans="2:19" x14ac:dyDescent="0.25">
      <c r="R110" s="14"/>
      <c r="S110" s="14"/>
    </row>
    <row r="111" spans="2:19" x14ac:dyDescent="0.25">
      <c r="R111" s="14"/>
      <c r="S111" s="14"/>
    </row>
    <row r="112" spans="2:19" ht="8.1" customHeight="1" x14ac:dyDescent="0.25">
      <c r="R112" s="14"/>
      <c r="S112" s="14"/>
    </row>
    <row r="113" spans="2:3" x14ac:dyDescent="0.25">
      <c r="B113" s="60" t="s">
        <v>6</v>
      </c>
      <c r="C113" s="60"/>
    </row>
    <row r="114" spans="2:3" x14ac:dyDescent="0.25"/>
    <row r="115" spans="2:3" x14ac:dyDescent="0.25"/>
    <row r="116" spans="2:3" x14ac:dyDescent="0.25"/>
    <row r="117" spans="2:3" x14ac:dyDescent="0.25"/>
    <row r="118" spans="2:3" x14ac:dyDescent="0.25"/>
    <row r="119" spans="2:3" x14ac:dyDescent="0.25"/>
    <row r="120" spans="2:3" x14ac:dyDescent="0.25"/>
    <row r="121" spans="2:3" x14ac:dyDescent="0.25"/>
    <row r="122" spans="2:3" ht="8.1" customHeight="1" x14ac:dyDescent="0.25"/>
    <row r="123" spans="2:3" x14ac:dyDescent="0.25">
      <c r="B123" s="60" t="s">
        <v>9</v>
      </c>
      <c r="C123" s="60"/>
    </row>
    <row r="124" spans="2:3" x14ac:dyDescent="0.25"/>
    <row r="125" spans="2:3" x14ac:dyDescent="0.25"/>
    <row r="126" spans="2:3" x14ac:dyDescent="0.25"/>
    <row r="127" spans="2:3" x14ac:dyDescent="0.25"/>
    <row r="128" spans="2:3" x14ac:dyDescent="0.25"/>
    <row r="129" spans="2:3" x14ac:dyDescent="0.25"/>
    <row r="130" spans="2:3" x14ac:dyDescent="0.25"/>
    <row r="131" spans="2:3" x14ac:dyDescent="0.25"/>
    <row r="132" spans="2:3" x14ac:dyDescent="0.25">
      <c r="B132" s="60" t="s">
        <v>12</v>
      </c>
      <c r="C132" s="60"/>
    </row>
    <row r="133" spans="2:3" x14ac:dyDescent="0.25"/>
    <row r="134" spans="2:3" x14ac:dyDescent="0.25"/>
    <row r="135" spans="2:3" x14ac:dyDescent="0.25"/>
    <row r="136" spans="2:3" x14ac:dyDescent="0.25"/>
    <row r="137" spans="2:3" x14ac:dyDescent="0.25"/>
    <row r="138" spans="2:3" x14ac:dyDescent="0.25"/>
    <row r="139" spans="2:3" x14ac:dyDescent="0.25"/>
    <row r="140" spans="2:3" x14ac:dyDescent="0.25"/>
    <row r="141" spans="2:3" ht="8.1" customHeight="1" x14ac:dyDescent="0.25"/>
    <row r="142" spans="2:3" x14ac:dyDescent="0.25">
      <c r="B142" s="60" t="s">
        <v>14</v>
      </c>
      <c r="C142" s="60"/>
    </row>
    <row r="143" spans="2:3" x14ac:dyDescent="0.25"/>
    <row r="144" spans="2:3" x14ac:dyDescent="0.25"/>
    <row r="145" spans="2:3" x14ac:dyDescent="0.25"/>
    <row r="146" spans="2:3" x14ac:dyDescent="0.25"/>
    <row r="147" spans="2:3" x14ac:dyDescent="0.25"/>
    <row r="148" spans="2:3" x14ac:dyDescent="0.25"/>
    <row r="149" spans="2:3" x14ac:dyDescent="0.25"/>
    <row r="150" spans="2:3" x14ac:dyDescent="0.25"/>
    <row r="151" spans="2:3" ht="8.1" customHeight="1" x14ac:dyDescent="0.25"/>
    <row r="152" spans="2:3" x14ac:dyDescent="0.25">
      <c r="B152" s="60" t="s">
        <v>16</v>
      </c>
      <c r="C152" s="60"/>
    </row>
    <row r="153" spans="2:3" x14ac:dyDescent="0.25"/>
    <row r="154" spans="2:3" x14ac:dyDescent="0.25"/>
    <row r="155" spans="2:3" x14ac:dyDescent="0.25"/>
    <row r="156" spans="2:3" x14ac:dyDescent="0.25"/>
    <row r="157" spans="2:3" x14ac:dyDescent="0.25"/>
    <row r="158" spans="2:3" x14ac:dyDescent="0.25"/>
    <row r="159" spans="2:3" x14ac:dyDescent="0.25"/>
    <row r="160" spans="2:3" x14ac:dyDescent="0.25"/>
    <row r="161" x14ac:dyDescent="0.25"/>
    <row r="162" x14ac:dyDescent="0.25"/>
  </sheetData>
  <sheetProtection algorithmName="SHA-512" hashValue="32EDyZG0PcHv8k0E1RPl7mDVBV3n4JxTk06tR0LA8680W2vhg48DnnK6zU138Z5liTTgnphP9nbzbYMwoOomuA==" saltValue="4Xcn5cgycGFjoB9w4ETyJw==" spinCount="100000" sheet="1" objects="1" scenarios="1"/>
  <mergeCells count="50">
    <mergeCell ref="G43:H43"/>
    <mergeCell ref="G51:H51"/>
    <mergeCell ref="G59:H59"/>
    <mergeCell ref="B19:B23"/>
    <mergeCell ref="B27:B31"/>
    <mergeCell ref="B35:B39"/>
    <mergeCell ref="B7:M8"/>
    <mergeCell ref="F21:G21"/>
    <mergeCell ref="C23:I23"/>
    <mergeCell ref="J23:K23"/>
    <mergeCell ref="J31:K31"/>
    <mergeCell ref="I16:J16"/>
    <mergeCell ref="G12:I12"/>
    <mergeCell ref="C12:D12"/>
    <mergeCell ref="G14:J14"/>
    <mergeCell ref="G19:H19"/>
    <mergeCell ref="G27:H27"/>
    <mergeCell ref="G35:H35"/>
    <mergeCell ref="F53:G53"/>
    <mergeCell ref="C55:I55"/>
    <mergeCell ref="J55:K55"/>
    <mergeCell ref="D19:E19"/>
    <mergeCell ref="F37:G37"/>
    <mergeCell ref="C39:I39"/>
    <mergeCell ref="J39:K39"/>
    <mergeCell ref="D27:E27"/>
    <mergeCell ref="F29:G29"/>
    <mergeCell ref="C31:I31"/>
    <mergeCell ref="D35:E35"/>
    <mergeCell ref="D51:E51"/>
    <mergeCell ref="K52:L53"/>
    <mergeCell ref="K20:L21"/>
    <mergeCell ref="K28:L29"/>
    <mergeCell ref="K36:L37"/>
    <mergeCell ref="D10:M10"/>
    <mergeCell ref="J12:M12"/>
    <mergeCell ref="K14:M14"/>
    <mergeCell ref="K16:M16"/>
    <mergeCell ref="B59:B63"/>
    <mergeCell ref="D59:E59"/>
    <mergeCell ref="F61:G61"/>
    <mergeCell ref="C63:I63"/>
    <mergeCell ref="J63:K63"/>
    <mergeCell ref="K60:L61"/>
    <mergeCell ref="B43:B47"/>
    <mergeCell ref="D43:E43"/>
    <mergeCell ref="F45:G45"/>
    <mergeCell ref="C47:I47"/>
    <mergeCell ref="J47:K47"/>
    <mergeCell ref="K44:L45"/>
  </mergeCells>
  <conditionalFormatting sqref="D10">
    <cfRule type="cellIs" dxfId="28" priority="111" stopIfTrue="1" operator="equal">
      <formula>""</formula>
    </cfRule>
  </conditionalFormatting>
  <conditionalFormatting sqref="C12">
    <cfRule type="cellIs" dxfId="27" priority="108" stopIfTrue="1" operator="equal">
      <formula>""</formula>
    </cfRule>
  </conditionalFormatting>
  <conditionalFormatting sqref="F21">
    <cfRule type="cellIs" dxfId="26" priority="95" operator="equal">
      <formula>"LIBRA ESTERLINA"</formula>
    </cfRule>
    <cfRule type="cellIs" dxfId="25" priority="96" operator="equal">
      <formula>"IENE"</formula>
    </cfRule>
    <cfRule type="cellIs" dxfId="24" priority="97" operator="equal">
      <formula>"FRANCO SUIÇO"</formula>
    </cfRule>
    <cfRule type="cellIs" dxfId="23" priority="98" operator="equal">
      <formula>"EURO"</formula>
    </cfRule>
    <cfRule type="cellIs" dxfId="22" priority="99" operator="equal">
      <formula>"DÓLAR CANADENSE"</formula>
    </cfRule>
    <cfRule type="cellIs" dxfId="21" priority="100" operator="equal">
      <formula>"DÓLAR AUSTRALIANO"</formula>
    </cfRule>
    <cfRule type="cellIs" dxfId="20" priority="101" operator="equal">
      <formula>"DÓLAR AMERICANO"</formula>
    </cfRule>
  </conditionalFormatting>
  <conditionalFormatting sqref="F21:H21">
    <cfRule type="cellIs" dxfId="19" priority="94" operator="equal">
      <formula>"  INFORME A MOEDA"</formula>
    </cfRule>
  </conditionalFormatting>
  <conditionalFormatting sqref="F61">
    <cfRule type="cellIs" dxfId="18" priority="15" operator="equal">
      <formula>"LIBRA ESTERLINA"</formula>
    </cfRule>
    <cfRule type="cellIs" dxfId="17" priority="16" operator="equal">
      <formula>"IENE"</formula>
    </cfRule>
    <cfRule type="cellIs" dxfId="16" priority="17" operator="equal">
      <formula>"FRANCO SUIÇO"</formula>
    </cfRule>
    <cfRule type="cellIs" dxfId="15" priority="18" operator="equal">
      <formula>"EURO"</formula>
    </cfRule>
    <cfRule type="cellIs" dxfId="14" priority="19" operator="equal">
      <formula>"DÓLAR CANADENSE"</formula>
    </cfRule>
    <cfRule type="cellIs" dxfId="13" priority="20" operator="equal">
      <formula>"DÓLAR AUSTRALIANO"</formula>
    </cfRule>
    <cfRule type="cellIs" dxfId="12" priority="21" operator="equal">
      <formula>"DÓLAR AMERICANO"</formula>
    </cfRule>
  </conditionalFormatting>
  <conditionalFormatting sqref="F61:H61">
    <cfRule type="cellIs" dxfId="11" priority="14" operator="equal">
      <formula>"  INFORME A MOEDA"</formula>
    </cfRule>
  </conditionalFormatting>
  <conditionalFormatting sqref="F53 F45 F37 F29">
    <cfRule type="cellIs" dxfId="10" priority="7" operator="equal">
      <formula>"LIBRA ESTERLINA"</formula>
    </cfRule>
    <cfRule type="cellIs" dxfId="9" priority="8" operator="equal">
      <formula>"IENE"</formula>
    </cfRule>
    <cfRule type="cellIs" dxfId="8" priority="9" operator="equal">
      <formula>"FRANCO SUIÇO"</formula>
    </cfRule>
    <cfRule type="cellIs" dxfId="7" priority="10" operator="equal">
      <formula>"EURO"</formula>
    </cfRule>
    <cfRule type="cellIs" dxfId="6" priority="11" operator="equal">
      <formula>"DÓLAR CANADENSE"</formula>
    </cfRule>
    <cfRule type="cellIs" dxfId="5" priority="12" operator="equal">
      <formula>"DÓLAR AUSTRALIANO"</formula>
    </cfRule>
    <cfRule type="cellIs" dxfId="4" priority="13" operator="equal">
      <formula>"DÓLAR AMERICANO"</formula>
    </cfRule>
  </conditionalFormatting>
  <conditionalFormatting sqref="F53:H53 F45:H45 F37:H37 F29:H29">
    <cfRule type="cellIs" dxfId="3" priority="6" operator="equal">
      <formula>"  INFORME A MOEDA"</formula>
    </cfRule>
  </conditionalFormatting>
  <conditionalFormatting sqref="D19:E19 I19 D27:E27 D35:E35 D43:E43 D51:E51 D59:E59 I27 I35 I43 I51 I59">
    <cfRule type="cellIs" dxfId="2" priority="5" operator="equal">
      <formula>""</formula>
    </cfRule>
  </conditionalFormatting>
  <conditionalFormatting sqref="E21 K16 L19 J23:K23 L27 J31:K31 E29 E37 J39:K39 J47:K47 E45 J55:K55 E53 E61 J63:K63 L35 L43 L51 L59">
    <cfRule type="cellIs" dxfId="1" priority="4" operator="equal">
      <formula>""</formula>
    </cfRule>
  </conditionalFormatting>
  <conditionalFormatting sqref="K14">
    <cfRule type="cellIs" dxfId="0" priority="2" operator="equal">
      <formula>""</formula>
    </cfRule>
  </conditionalFormatting>
  <dataValidations xWindow="820" yWindow="417" count="9">
    <dataValidation allowBlank="1" showErrorMessage="1" promptTitle="ATENÇÃO!" prompt="PREENCHIMENTO OBRIGATÓRIO SE O PROJETO ENVOLVER A_x000a_A AQUISIÇÃO DE RADIOISÓTOPOS OU RADIOATIVOS." sqref="O20 O28 O36 O44 O52 O60 N10:O13 P58 P16:P18 P41:P42 P49:P50 P26 P34 M11 J13:M13"/>
    <dataValidation allowBlank="1" showInputMessage="1" showErrorMessage="1" promptTitle="ATENÇÃO!" prompt="PREENCHIMENTO OBRIGATÓRIO SE O PROJETO ENVOLVER A_x000a_A AQUISIÇÃO DE RADIOISÓTOPOS OU RADIOATIVOS." sqref="L11"/>
    <dataValidation allowBlank="1" showInputMessage="1" showErrorMessage="1" promptTitle="INFORME A TAXA EM REAIS" prompt="PARA CONSULTAR A COTAÇÃO, CLIQUE NO LINK DO BANCO CENTRAL ACIMA" sqref="I19 I43 I51 I27 I35 I59"/>
    <dataValidation allowBlank="1" showInputMessage="1" showErrorMessage="1" promptTitle="ACESSE:  www.fapesp.br/7798" prompt=" " sqref="J15:K15"/>
    <dataValidation allowBlank="1" showInputMessage="1" showErrorMessage="1" promptTitle="SELECIONE A MODALIDADE DA BOLSA" prompt="CÉLULA AUTOMÁTICA" sqref="K16"/>
    <dataValidation allowBlank="1" showInputMessage="1" showErrorMessage="1" promptTitle="CONSULTE O VALOR DA BOLSA BEPE" prompt="ACESSE:  www.fapesp.br/7798" sqref="K14"/>
    <dataValidation type="list" allowBlank="1" showInputMessage="1" showErrorMessage="1" promptTitle="EXEMPLO:" prompt="USD, EUR, GBP, JPY" sqref="F19 F59 F51 F43 F27 F35">
      <formula1>$Q$3:$Q$9</formula1>
    </dataValidation>
    <dataValidation type="list" allowBlank="1" showInputMessage="1" showErrorMessage="1" promptTitle="SELECIONE A MOEDA" prompt=" " sqref="D19 D59 D51 D43 D27 D35">
      <formula1>$Q$3:$Q$9</formula1>
    </dataValidation>
    <dataValidation type="list" allowBlank="1" showErrorMessage="1" promptTitle="SELECIONE" prompt=" " sqref="J12:M12">
      <formula1>$R$3:$R$12</formula1>
    </dataValidation>
  </dataValidations>
  <hyperlinks>
    <hyperlink ref="G16" r:id="rId1"/>
  </hyperlinks>
  <printOptions horizontalCentered="1" verticalCentered="1"/>
  <pageMargins left="0.51181102362204722" right="0.31496062992125984" top="0.39370078740157483" bottom="0.39370078740157483" header="0.31496062992125984" footer="0.31496062992125984"/>
  <pageSetup paperSize="9" scale="79" orientation="portrait" r:id="rId2"/>
  <drawing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7</vt:i4>
      </vt:variant>
    </vt:vector>
  </HeadingPairs>
  <TitlesOfParts>
    <vt:vector size="8" baseType="lpstr">
      <vt:lpstr>PLANILHA CÁLCULO RTB</vt:lpstr>
      <vt:lpstr>'PLANILHA CÁLCULO RTB'!_3162</vt:lpstr>
      <vt:lpstr>'PLANILHA CÁLCULO RTB'!_3162_1</vt:lpstr>
      <vt:lpstr>'PLANILHA CÁLCULO RTB'!_3162_2</vt:lpstr>
      <vt:lpstr>'PLANILHA CÁLCULO RTB'!_3162_3</vt:lpstr>
      <vt:lpstr>'PLANILHA CÁLCULO RTB'!_7798</vt:lpstr>
      <vt:lpstr>'PLANILHA CÁLCULO RTB'!Area_de_impressao</vt:lpstr>
      <vt:lpstr>BEPE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Ferreira da Silva</dc:creator>
  <cp:keywords/>
  <dc:description/>
  <cp:lastModifiedBy>Marcelo Ferreira da Silva</cp:lastModifiedBy>
  <cp:revision/>
  <cp:lastPrinted>2016-04-13T13:21:39Z</cp:lastPrinted>
  <dcterms:created xsi:type="dcterms:W3CDTF">2015-04-28T13:40:52Z</dcterms:created>
  <dcterms:modified xsi:type="dcterms:W3CDTF">2017-08-03T13:54:53Z</dcterms:modified>
  <cp:category/>
  <cp:contentStatus/>
</cp:coreProperties>
</file>