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ABRIL\CONVENIOS\VIRGI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M5" i="14" l="1"/>
  <c r="ID140" i="9" l="1"/>
  <c r="IC140" i="9"/>
  <c r="N140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M140" i="14" s="1"/>
  <c r="N141" i="9" l="1"/>
  <c r="N14" i="9"/>
  <c r="D11" i="9" s="1"/>
  <c r="N15" i="8"/>
  <c r="D12" i="8" s="1"/>
  <c r="C6" i="13" s="1"/>
  <c r="B56" i="9" l="1"/>
  <c r="B56" i="14" s="1"/>
  <c r="B139" i="8"/>
  <c r="B142" i="9" l="1"/>
  <c r="B143" i="14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C7" i="13" l="1"/>
  <c r="D11" i="14"/>
  <c r="C8" i="13" s="1"/>
  <c r="C9" i="13" l="1"/>
</calcChain>
</file>

<file path=xl/sharedStrings.xml><?xml version="1.0" encoding="utf-8"?>
<sst xmlns="http://schemas.openxmlformats.org/spreadsheetml/2006/main" count="126" uniqueCount="85">
  <si>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</si>
  <si>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</si>
  <si>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</si>
  <si>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</si>
  <si>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</si>
  <si>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</si>
  <si>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</si>
  <si>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</si>
  <si>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</si>
  <si>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</si>
  <si>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</si>
  <si>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</si>
  <si>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</si>
  <si>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</si>
  <si>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</si>
  <si>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</si>
  <si>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</si>
  <si>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</si>
  <si>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</si>
  <si>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</si>
  <si>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</si>
  <si>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</si>
  <si>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</si>
  <si>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</si>
  <si>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</si>
  <si>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</si>
  <si>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</si>
  <si>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</si>
  <si>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</si>
  <si>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</si>
  <si>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</si>
  <si>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</si>
  <si>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</si>
  <si>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</si>
  <si>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</si>
  <si>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</si>
  <si>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</si>
  <si>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</si>
  <si>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</si>
  <si>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</si>
  <si>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</si>
  <si>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</si>
  <si>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</si>
  <si>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</si>
  <si>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</si>
  <si>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</si>
  <si>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</si>
  <si>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</si>
  <si>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</si>
  <si>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</si>
  <si>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</si>
  <si>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</si>
  <si>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</si>
  <si>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</si>
  <si>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</si>
  <si>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</si>
  <si>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</si>
  <si>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</si>
  <si>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</si>
  <si>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</si>
  <si>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</si>
  <si>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</si>
  <si>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</si>
  <si>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</si>
  <si>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</si>
  <si>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</si>
  <si>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</si>
  <si>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</si>
  <si>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</si>
  <si>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</si>
  <si>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</si>
  <si>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</si>
  <si>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</si>
  <si>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</si>
  <si>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</si>
  <si>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</si>
  <si>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</si>
  <si>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</si>
  <si>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</si>
  <si>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</si>
  <si>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</si>
  <si>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</si>
  <si>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</si>
  <si>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</si>
  <si>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t>SPRINT 2nd Edition/2015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</si>
</sst>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1" fillId="3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2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3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9"/>
    </row>
    <row r="2" spans="1:241" s="4" customFormat="1" ht="12.75" customHeight="1" x14ac:dyDescent="0.2">
      <c r="A2" s="106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6"/>
      <c r="N2" s="155"/>
      <c r="O2" s="155"/>
      <c r="P2" s="99"/>
    </row>
    <row r="3" spans="1:241" s="4" customFormat="1" ht="12.75" customHeight="1" x14ac:dyDescent="0.2">
      <c r="A3" s="106"/>
      <c r="B3" s="2"/>
      <c r="C3" s="3"/>
      <c r="D3" s="3"/>
      <c r="E3" s="2"/>
      <c r="F3" s="2"/>
      <c r="G3" s="2"/>
      <c r="H3" s="2"/>
      <c r="I3" s="2"/>
      <c r="J3" s="2"/>
      <c r="K3" s="3"/>
      <c r="L3" s="153"/>
      <c r="M3" s="156"/>
      <c r="N3" s="155"/>
      <c r="O3" s="155"/>
      <c r="P3" s="99"/>
    </row>
    <row r="4" spans="1:241" s="4" customFormat="1" ht="12.75" customHeight="1" x14ac:dyDescent="0.2">
      <c r="A4" s="106"/>
      <c r="B4" s="2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83"/>
      <c r="O4" s="155"/>
      <c r="P4" s="99"/>
    </row>
    <row r="5" spans="1:241" s="4" customFormat="1" ht="12.75" customHeight="1" x14ac:dyDescent="0.2">
      <c r="A5" s="106"/>
      <c r="B5" s="2"/>
      <c r="C5" s="3"/>
      <c r="D5" s="3"/>
      <c r="E5" s="2"/>
      <c r="F5" s="2"/>
      <c r="G5" s="2"/>
      <c r="H5" s="2"/>
      <c r="I5" s="2"/>
      <c r="J5" s="2"/>
      <c r="K5" s="3"/>
      <c r="L5" s="153"/>
      <c r="M5" s="156"/>
      <c r="N5" s="155"/>
      <c r="O5" s="155"/>
      <c r="P5" s="99"/>
    </row>
    <row r="6" spans="1:241" s="4" customFormat="1" ht="19.5" customHeight="1" x14ac:dyDescent="0.25">
      <c r="A6" s="107"/>
      <c r="B6" s="95" t="s">
        <v>72</v>
      </c>
      <c r="C6" s="83"/>
      <c r="D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15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O7" s="32"/>
      <c r="P7" s="115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7"/>
      <c r="B8" s="167" t="s">
        <v>60</v>
      </c>
      <c r="C8" s="167"/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15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7"/>
      <c r="B9" s="5"/>
      <c r="C9" s="7"/>
      <c r="D9" s="7"/>
      <c r="E9" s="91"/>
      <c r="F9" s="91"/>
      <c r="G9" s="91"/>
      <c r="H9" s="91"/>
      <c r="I9" s="91"/>
      <c r="J9" s="91"/>
      <c r="K9" s="91"/>
      <c r="L9" s="91"/>
      <c r="M9" s="91"/>
      <c r="O9" s="32"/>
      <c r="P9" s="115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6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9"/>
    </row>
    <row r="11" spans="1:241" s="2" customFormat="1" ht="5.25" customHeight="1" x14ac:dyDescent="0.2">
      <c r="A11" s="85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6"/>
    </row>
    <row r="12" spans="1:241" s="4" customFormat="1" ht="19.5" customHeight="1" x14ac:dyDescent="0.2">
      <c r="A12" s="106"/>
      <c r="B12" s="186" t="s">
        <v>25</v>
      </c>
      <c r="C12" s="187"/>
      <c r="D12" s="188" t="str">
        <f>IF(SUM(N15:N55)=0,"",SUM(N15:N55))</f>
        <v/>
      </c>
      <c r="E12" s="189"/>
      <c r="F12" s="190"/>
      <c r="G12" s="46"/>
      <c r="H12" s="46"/>
      <c r="I12" s="46"/>
      <c r="J12" s="46"/>
      <c r="K12" s="46"/>
      <c r="L12" s="46"/>
      <c r="M12" s="46"/>
      <c r="N12" s="46"/>
      <c r="O12" s="46"/>
      <c r="P12" s="99"/>
    </row>
    <row r="13" spans="1:241" s="40" customFormat="1" ht="6.75" customHeight="1" x14ac:dyDescent="0.2">
      <c r="A13" s="114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1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8"/>
      <c r="B14" s="164" t="s">
        <v>66</v>
      </c>
      <c r="C14" s="148" t="s">
        <v>67</v>
      </c>
      <c r="D14" s="183" t="s">
        <v>68</v>
      </c>
      <c r="E14" s="184"/>
      <c r="F14" s="184"/>
      <c r="G14" s="184"/>
      <c r="H14" s="184"/>
      <c r="I14" s="184"/>
      <c r="J14" s="184"/>
      <c r="K14" s="184"/>
      <c r="L14" s="185"/>
      <c r="M14" s="149" t="s">
        <v>70</v>
      </c>
      <c r="N14" s="123" t="s">
        <v>71</v>
      </c>
      <c r="O14" s="89" t="s">
        <v>65</v>
      </c>
      <c r="P14" s="116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2"/>
      <c r="N15" s="93" t="str">
        <f t="shared" ref="N15:N55" si="0">IF(M15*C15=0,"",M15*C15)</f>
        <v/>
      </c>
      <c r="O15" s="30"/>
      <c r="P15" s="109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2"/>
      <c r="N16" s="93" t="str">
        <f t="shared" si="0"/>
        <v/>
      </c>
      <c r="O16" s="30"/>
      <c r="P16" s="109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2"/>
      <c r="N17" s="93" t="str">
        <f t="shared" si="0"/>
        <v/>
      </c>
      <c r="O17" s="30"/>
      <c r="P17" s="109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2"/>
      <c r="N18" s="93" t="str">
        <f t="shared" si="0"/>
        <v/>
      </c>
      <c r="O18" s="30"/>
      <c r="P18" s="109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2"/>
      <c r="N19" s="93" t="str">
        <f t="shared" si="0"/>
        <v/>
      </c>
      <c r="O19" s="30"/>
      <c r="P19" s="109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2"/>
      <c r="N20" s="93" t="str">
        <f t="shared" si="0"/>
        <v/>
      </c>
      <c r="O20" s="30"/>
      <c r="P20" s="109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2"/>
      <c r="N21" s="93" t="str">
        <f t="shared" si="0"/>
        <v/>
      </c>
      <c r="O21" s="30"/>
      <c r="P21" s="109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2"/>
      <c r="N22" s="93" t="str">
        <f t="shared" si="0"/>
        <v/>
      </c>
      <c r="O22" s="30"/>
      <c r="P22" s="109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2"/>
      <c r="N23" s="93" t="str">
        <f t="shared" si="0"/>
        <v/>
      </c>
      <c r="O23" s="30"/>
      <c r="P23" s="109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2"/>
      <c r="N24" s="93" t="str">
        <f t="shared" si="0"/>
        <v/>
      </c>
      <c r="O24" s="30"/>
      <c r="P24" s="109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2"/>
      <c r="N25" s="93" t="str">
        <f t="shared" si="0"/>
        <v/>
      </c>
      <c r="O25" s="30"/>
      <c r="P25" s="109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2"/>
      <c r="N26" s="93" t="str">
        <f t="shared" si="0"/>
        <v/>
      </c>
      <c r="O26" s="30"/>
      <c r="P26" s="109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2"/>
      <c r="N27" s="93" t="str">
        <f t="shared" si="0"/>
        <v/>
      </c>
      <c r="O27" s="30"/>
      <c r="P27" s="109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2"/>
      <c r="N28" s="93" t="str">
        <f t="shared" si="0"/>
        <v/>
      </c>
      <c r="O28" s="30"/>
      <c r="P28" s="109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2"/>
      <c r="N29" s="93" t="str">
        <f t="shared" si="0"/>
        <v/>
      </c>
      <c r="O29" s="30"/>
      <c r="P29" s="109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2"/>
      <c r="N30" s="93" t="str">
        <f t="shared" si="0"/>
        <v/>
      </c>
      <c r="O30" s="30"/>
      <c r="P30" s="109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2"/>
      <c r="N31" s="93" t="str">
        <f t="shared" si="0"/>
        <v/>
      </c>
      <c r="O31" s="30"/>
      <c r="P31" s="109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2"/>
      <c r="N32" s="93" t="str">
        <f t="shared" si="0"/>
        <v/>
      </c>
      <c r="O32" s="30"/>
      <c r="P32" s="109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2"/>
      <c r="N33" s="93" t="str">
        <f t="shared" si="0"/>
        <v/>
      </c>
      <c r="O33" s="30"/>
      <c r="P33" s="109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2"/>
      <c r="N34" s="93" t="str">
        <f t="shared" si="0"/>
        <v/>
      </c>
      <c r="O34" s="30"/>
      <c r="P34" s="109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2"/>
      <c r="N35" s="93" t="str">
        <f t="shared" si="0"/>
        <v/>
      </c>
      <c r="O35" s="30"/>
      <c r="P35" s="109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2"/>
      <c r="N36" s="93" t="str">
        <f t="shared" si="0"/>
        <v/>
      </c>
      <c r="O36" s="30"/>
      <c r="P36" s="109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2"/>
      <c r="N37" s="93" t="str">
        <f t="shared" si="0"/>
        <v/>
      </c>
      <c r="O37" s="30"/>
      <c r="P37" s="109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2"/>
      <c r="N38" s="93" t="str">
        <f t="shared" si="0"/>
        <v/>
      </c>
      <c r="O38" s="30"/>
      <c r="P38" s="109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2"/>
      <c r="N39" s="93" t="str">
        <f t="shared" si="0"/>
        <v/>
      </c>
      <c r="O39" s="30"/>
      <c r="P39" s="109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2"/>
      <c r="N40" s="93" t="str">
        <f t="shared" si="0"/>
        <v/>
      </c>
      <c r="O40" s="30"/>
      <c r="P40" s="109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6"/>
      <c r="B41" s="71"/>
      <c r="C41" s="71"/>
      <c r="D41" s="170"/>
      <c r="E41" s="170"/>
      <c r="F41" s="170"/>
      <c r="G41" s="170"/>
      <c r="H41" s="170"/>
      <c r="I41" s="170"/>
      <c r="J41" s="170"/>
      <c r="K41" s="170"/>
      <c r="L41" s="170"/>
      <c r="M41" s="92"/>
      <c r="N41" s="93" t="str">
        <f t="shared" si="0"/>
        <v/>
      </c>
      <c r="O41" s="30"/>
      <c r="P41" s="109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2"/>
      <c r="N42" s="93" t="str">
        <f t="shared" si="0"/>
        <v/>
      </c>
      <c r="O42" s="30"/>
      <c r="P42" s="109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2"/>
      <c r="N43" s="93" t="str">
        <f t="shared" si="0"/>
        <v/>
      </c>
      <c r="O43" s="30"/>
      <c r="P43" s="109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2"/>
      <c r="N44" s="93" t="str">
        <f t="shared" si="0"/>
        <v/>
      </c>
      <c r="O44" s="30"/>
      <c r="P44" s="109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2"/>
      <c r="N45" s="93" t="str">
        <f t="shared" si="0"/>
        <v/>
      </c>
      <c r="O45" s="30"/>
      <c r="P45" s="109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2"/>
      <c r="N46" s="93" t="str">
        <f t="shared" si="0"/>
        <v/>
      </c>
      <c r="O46" s="30"/>
      <c r="P46" s="109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2"/>
      <c r="N47" s="93" t="str">
        <f t="shared" si="0"/>
        <v/>
      </c>
      <c r="O47" s="30"/>
      <c r="P47" s="109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2"/>
      <c r="N48" s="93" t="str">
        <f t="shared" si="0"/>
        <v/>
      </c>
      <c r="O48" s="30"/>
      <c r="P48" s="109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2"/>
      <c r="N49" s="93" t="str">
        <f t="shared" si="0"/>
        <v/>
      </c>
      <c r="O49" s="30"/>
      <c r="P49" s="109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2"/>
      <c r="N50" s="93" t="str">
        <f t="shared" si="0"/>
        <v/>
      </c>
      <c r="O50" s="30"/>
      <c r="P50" s="109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2"/>
      <c r="N51" s="93" t="str">
        <f t="shared" si="0"/>
        <v/>
      </c>
      <c r="O51" s="30"/>
      <c r="P51" s="109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2"/>
      <c r="N52" s="93" t="str">
        <f t="shared" si="0"/>
        <v/>
      </c>
      <c r="O52" s="30"/>
      <c r="P52" s="109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2"/>
      <c r="N53" s="93" t="str">
        <f t="shared" si="0"/>
        <v/>
      </c>
      <c r="O53" s="30"/>
      <c r="P53" s="109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2"/>
      <c r="N54" s="93" t="str">
        <f t="shared" si="0"/>
        <v/>
      </c>
      <c r="O54" s="30"/>
      <c r="P54" s="109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6"/>
      <c r="B55" s="71"/>
      <c r="C55" s="71"/>
      <c r="D55" s="170"/>
      <c r="E55" s="170"/>
      <c r="F55" s="170"/>
      <c r="G55" s="170"/>
      <c r="H55" s="170"/>
      <c r="I55" s="170"/>
      <c r="J55" s="170"/>
      <c r="K55" s="170"/>
      <c r="L55" s="170"/>
      <c r="M55" s="92"/>
      <c r="N55" s="93" t="str">
        <f t="shared" si="0"/>
        <v/>
      </c>
      <c r="O55" s="30"/>
      <c r="P55" s="109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4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10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4"/>
      <c r="B57" s="182" t="s">
        <v>73</v>
      </c>
      <c r="C57" s="182"/>
      <c r="D57" s="182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9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4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9"/>
      <c r="Q58" s="18"/>
      <c r="R58" s="18"/>
      <c r="S58" s="18"/>
      <c r="T58" s="18"/>
      <c r="U58" s="18"/>
      <c r="V58" s="4"/>
    </row>
    <row r="59" spans="1:22" customFormat="1" x14ac:dyDescent="0.2">
      <c r="A59" s="111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9"/>
      <c r="Q59" s="4"/>
      <c r="R59" s="4"/>
      <c r="S59" s="4"/>
      <c r="T59" s="4"/>
      <c r="U59" s="4"/>
      <c r="V59" s="4"/>
    </row>
    <row r="60" spans="1:22" customFormat="1" x14ac:dyDescent="0.2">
      <c r="A60" s="111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9"/>
      <c r="Q60" s="4"/>
      <c r="R60" s="4"/>
      <c r="S60" s="4"/>
      <c r="T60" s="4"/>
      <c r="U60" s="4"/>
      <c r="V60" s="4"/>
    </row>
    <row r="61" spans="1:22" customFormat="1" x14ac:dyDescent="0.2">
      <c r="A61" s="111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9"/>
      <c r="Q61" s="4"/>
      <c r="R61" s="4"/>
      <c r="S61" s="4"/>
      <c r="T61" s="4"/>
      <c r="U61" s="4"/>
      <c r="V61" s="4"/>
    </row>
    <row r="62" spans="1:22" customFormat="1" x14ac:dyDescent="0.2">
      <c r="A62" s="111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9"/>
      <c r="Q62" s="4"/>
      <c r="R62" s="4"/>
      <c r="S62" s="4"/>
      <c r="T62" s="4"/>
      <c r="U62" s="4"/>
      <c r="V62" s="4"/>
    </row>
    <row r="63" spans="1:22" customFormat="1" x14ac:dyDescent="0.2">
      <c r="A63" s="111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9"/>
      <c r="Q63" s="4"/>
      <c r="R63" s="4"/>
      <c r="S63" s="4"/>
      <c r="T63" s="4"/>
      <c r="U63" s="4"/>
      <c r="V63" s="4"/>
    </row>
    <row r="64" spans="1:22" customFormat="1" x14ac:dyDescent="0.2">
      <c r="A64" s="111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9"/>
      <c r="Q64" s="4"/>
      <c r="R64" s="4"/>
      <c r="S64" s="4"/>
      <c r="T64" s="4"/>
      <c r="U64" s="4"/>
      <c r="V64" s="4"/>
    </row>
    <row r="65" spans="1:22" customFormat="1" x14ac:dyDescent="0.2">
      <c r="A65" s="111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9"/>
      <c r="Q65" s="4"/>
      <c r="R65" s="4"/>
      <c r="S65" s="4"/>
      <c r="T65" s="4"/>
      <c r="U65" s="4"/>
      <c r="V65" s="4"/>
    </row>
    <row r="66" spans="1:22" customFormat="1" x14ac:dyDescent="0.2">
      <c r="A66" s="111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9"/>
      <c r="Q66" s="4"/>
      <c r="R66" s="4"/>
      <c r="S66" s="4"/>
      <c r="T66" s="4"/>
      <c r="U66" s="4"/>
      <c r="V66" s="4"/>
    </row>
    <row r="67" spans="1:22" customFormat="1" x14ac:dyDescent="0.2">
      <c r="A67" s="111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9"/>
      <c r="Q67" s="4"/>
      <c r="R67" s="4"/>
      <c r="S67" s="4"/>
      <c r="T67" s="4"/>
      <c r="U67" s="4"/>
      <c r="V67" s="4"/>
    </row>
    <row r="68" spans="1:22" customFormat="1" x14ac:dyDescent="0.2">
      <c r="A68" s="111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9"/>
      <c r="Q68" s="4"/>
      <c r="R68" s="4"/>
      <c r="S68" s="4"/>
      <c r="T68" s="4"/>
      <c r="U68" s="4"/>
      <c r="V68" s="4"/>
    </row>
    <row r="69" spans="1:22" customFormat="1" x14ac:dyDescent="0.2">
      <c r="A69" s="111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9"/>
      <c r="Q69" s="4"/>
      <c r="R69" s="4"/>
      <c r="S69" s="4"/>
      <c r="T69" s="4"/>
      <c r="U69" s="4"/>
      <c r="V69" s="4"/>
    </row>
    <row r="70" spans="1:22" customFormat="1" x14ac:dyDescent="0.2">
      <c r="A70" s="111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9"/>
      <c r="Q70" s="4"/>
      <c r="R70" s="4"/>
      <c r="S70" s="4"/>
      <c r="T70" s="4"/>
      <c r="U70" s="4"/>
      <c r="V70" s="4"/>
    </row>
    <row r="71" spans="1:22" customFormat="1" x14ac:dyDescent="0.2">
      <c r="A71" s="111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9"/>
      <c r="Q71" s="4"/>
      <c r="R71" s="4"/>
      <c r="S71" s="4"/>
      <c r="T71" s="4"/>
      <c r="U71" s="4"/>
      <c r="V71" s="4"/>
    </row>
    <row r="72" spans="1:22" customFormat="1" x14ac:dyDescent="0.2">
      <c r="A72" s="111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9"/>
      <c r="Q72" s="4"/>
      <c r="R72" s="4"/>
      <c r="S72" s="4"/>
      <c r="T72" s="4"/>
      <c r="U72" s="4"/>
      <c r="V72" s="4"/>
    </row>
    <row r="73" spans="1:22" customFormat="1" x14ac:dyDescent="0.2">
      <c r="A73" s="111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9"/>
      <c r="Q73" s="4"/>
      <c r="R73" s="4"/>
      <c r="S73" s="4"/>
      <c r="T73" s="4"/>
      <c r="U73" s="4"/>
      <c r="V73" s="4"/>
    </row>
    <row r="74" spans="1:22" customFormat="1" x14ac:dyDescent="0.2">
      <c r="A74" s="111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9"/>
      <c r="Q74" s="4"/>
      <c r="R74" s="4"/>
      <c r="S74" s="4"/>
      <c r="T74" s="4"/>
      <c r="U74" s="4"/>
      <c r="V74" s="4"/>
    </row>
    <row r="75" spans="1:22" customFormat="1" x14ac:dyDescent="0.2">
      <c r="A75" s="111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9"/>
      <c r="Q75" s="4"/>
      <c r="R75" s="4"/>
      <c r="S75" s="4"/>
      <c r="T75" s="4"/>
      <c r="U75" s="4"/>
      <c r="V75" s="4"/>
    </row>
    <row r="76" spans="1:22" customFormat="1" x14ac:dyDescent="0.2">
      <c r="A76" s="111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9"/>
      <c r="Q76" s="4"/>
      <c r="R76" s="4"/>
      <c r="S76" s="4"/>
      <c r="T76" s="4"/>
      <c r="U76" s="4"/>
      <c r="V76" s="4"/>
    </row>
    <row r="77" spans="1:22" customFormat="1" x14ac:dyDescent="0.2">
      <c r="A77" s="111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9"/>
      <c r="Q77" s="4"/>
      <c r="R77" s="4"/>
      <c r="S77" s="4"/>
      <c r="T77" s="4"/>
      <c r="U77" s="4"/>
      <c r="V77" s="4"/>
    </row>
    <row r="78" spans="1:22" customFormat="1" x14ac:dyDescent="0.2">
      <c r="A78" s="111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9"/>
      <c r="Q78" s="4"/>
      <c r="R78" s="4"/>
      <c r="S78" s="4"/>
      <c r="T78" s="4"/>
      <c r="U78" s="4"/>
      <c r="V78" s="4"/>
    </row>
    <row r="79" spans="1:22" customFormat="1" x14ac:dyDescent="0.2">
      <c r="A79" s="111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9"/>
      <c r="Q79" s="4"/>
      <c r="R79" s="4"/>
      <c r="S79" s="4"/>
      <c r="T79" s="4"/>
      <c r="U79" s="4"/>
      <c r="V79" s="4"/>
    </row>
    <row r="80" spans="1:22" customFormat="1" x14ac:dyDescent="0.2">
      <c r="A80" s="111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9"/>
      <c r="Q80" s="4"/>
      <c r="R80" s="4"/>
      <c r="S80" s="4"/>
      <c r="T80" s="4"/>
      <c r="U80" s="4"/>
      <c r="V80" s="4"/>
    </row>
    <row r="81" spans="1:22" customFormat="1" x14ac:dyDescent="0.2">
      <c r="A81" s="111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9"/>
      <c r="Q81" s="4"/>
      <c r="R81" s="4"/>
      <c r="S81" s="4"/>
      <c r="T81" s="4"/>
      <c r="U81" s="4"/>
      <c r="V81" s="4"/>
    </row>
    <row r="82" spans="1:22" customFormat="1" x14ac:dyDescent="0.2">
      <c r="A82" s="111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9"/>
      <c r="Q82" s="4"/>
      <c r="R82" s="4"/>
      <c r="S82" s="4"/>
      <c r="T82" s="4"/>
      <c r="U82" s="4"/>
      <c r="V82" s="4"/>
    </row>
    <row r="83" spans="1:22" customFormat="1" x14ac:dyDescent="0.2">
      <c r="A83" s="111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9"/>
      <c r="Q83" s="4"/>
      <c r="R83" s="4"/>
      <c r="S83" s="4"/>
      <c r="T83" s="4"/>
      <c r="U83" s="4"/>
      <c r="V83" s="4"/>
    </row>
    <row r="84" spans="1:22" customFormat="1" x14ac:dyDescent="0.2">
      <c r="A84" s="111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9"/>
      <c r="Q84" s="4"/>
      <c r="R84" s="4"/>
      <c r="S84" s="4"/>
      <c r="T84" s="4"/>
      <c r="U84" s="4"/>
      <c r="V84" s="4"/>
    </row>
    <row r="85" spans="1:22" customFormat="1" x14ac:dyDescent="0.2">
      <c r="A85" s="111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9"/>
      <c r="Q85" s="4"/>
      <c r="R85" s="4"/>
      <c r="S85" s="4"/>
      <c r="T85" s="4"/>
      <c r="U85" s="4"/>
      <c r="V85" s="4"/>
    </row>
    <row r="86" spans="1:22" customFormat="1" x14ac:dyDescent="0.2">
      <c r="A86" s="111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9"/>
      <c r="Q86" s="4"/>
      <c r="R86" s="4"/>
      <c r="S86" s="4"/>
      <c r="T86" s="4"/>
      <c r="U86" s="4"/>
      <c r="V86" s="4"/>
    </row>
    <row r="87" spans="1:22" customFormat="1" x14ac:dyDescent="0.2">
      <c r="A87" s="111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9"/>
      <c r="Q87" s="4"/>
      <c r="R87" s="4"/>
      <c r="S87" s="4"/>
      <c r="T87" s="4"/>
      <c r="U87" s="4"/>
      <c r="V87" s="4"/>
    </row>
    <row r="88" spans="1:22" customFormat="1" x14ac:dyDescent="0.2">
      <c r="A88" s="111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9"/>
      <c r="Q88" s="4"/>
      <c r="R88" s="4"/>
      <c r="S88" s="4"/>
      <c r="T88" s="4"/>
      <c r="U88" s="4"/>
      <c r="V88" s="4"/>
    </row>
    <row r="89" spans="1:22" customFormat="1" x14ac:dyDescent="0.2">
      <c r="A89" s="111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9"/>
      <c r="Q89" s="4"/>
      <c r="R89" s="4"/>
      <c r="S89" s="4"/>
      <c r="T89" s="4"/>
      <c r="U89" s="4"/>
      <c r="V89" s="4"/>
    </row>
    <row r="90" spans="1:22" customFormat="1" x14ac:dyDescent="0.2">
      <c r="A90" s="111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9"/>
      <c r="Q90" s="4"/>
      <c r="R90" s="4"/>
      <c r="S90" s="4"/>
      <c r="T90" s="4"/>
      <c r="U90" s="4"/>
      <c r="V90" s="4"/>
    </row>
    <row r="91" spans="1:22" customFormat="1" x14ac:dyDescent="0.2">
      <c r="A91" s="111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9"/>
      <c r="Q91" s="4"/>
      <c r="R91" s="4"/>
      <c r="S91" s="4"/>
      <c r="T91" s="4"/>
      <c r="U91" s="4"/>
      <c r="V91" s="4"/>
    </row>
    <row r="92" spans="1:22" customFormat="1" x14ac:dyDescent="0.2">
      <c r="A92" s="111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9"/>
      <c r="Q92" s="4"/>
      <c r="R92" s="4"/>
      <c r="S92" s="4"/>
      <c r="T92" s="4"/>
      <c r="U92" s="4"/>
      <c r="V92" s="4"/>
    </row>
    <row r="93" spans="1:22" customFormat="1" x14ac:dyDescent="0.2">
      <c r="A93" s="111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9"/>
      <c r="Q93" s="4"/>
      <c r="R93" s="4"/>
      <c r="S93" s="4"/>
      <c r="T93" s="4"/>
      <c r="U93" s="4"/>
      <c r="V93" s="4"/>
    </row>
    <row r="94" spans="1:22" customFormat="1" x14ac:dyDescent="0.2">
      <c r="A94" s="111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9"/>
      <c r="Q94" s="4"/>
      <c r="R94" s="4"/>
      <c r="S94" s="4"/>
      <c r="T94" s="4"/>
      <c r="U94" s="4"/>
      <c r="V94" s="4"/>
    </row>
    <row r="95" spans="1:22" customFormat="1" x14ac:dyDescent="0.2">
      <c r="A95" s="111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9"/>
      <c r="Q95" s="4"/>
      <c r="R95" s="4"/>
      <c r="S95" s="4"/>
      <c r="T95" s="4"/>
      <c r="U95" s="4"/>
      <c r="V95" s="4"/>
    </row>
    <row r="96" spans="1:22" customFormat="1" x14ac:dyDescent="0.2">
      <c r="A96" s="111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9"/>
      <c r="Q96" s="4"/>
      <c r="R96" s="4"/>
      <c r="S96" s="4"/>
      <c r="T96" s="4"/>
      <c r="U96" s="4"/>
      <c r="V96" s="4"/>
    </row>
    <row r="97" spans="1:22" customFormat="1" x14ac:dyDescent="0.2">
      <c r="A97" s="111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9"/>
      <c r="Q97" s="4"/>
      <c r="R97" s="4"/>
      <c r="S97" s="4"/>
      <c r="T97" s="4"/>
      <c r="U97" s="4"/>
      <c r="V97" s="4"/>
    </row>
    <row r="98" spans="1:22" customFormat="1" x14ac:dyDescent="0.2">
      <c r="A98" s="111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9"/>
      <c r="Q98" s="4"/>
      <c r="R98" s="4"/>
      <c r="S98" s="4"/>
      <c r="T98" s="4"/>
      <c r="U98" s="4"/>
      <c r="V98" s="4"/>
    </row>
    <row r="99" spans="1:22" customFormat="1" x14ac:dyDescent="0.2">
      <c r="A99" s="111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9"/>
      <c r="Q99" s="4"/>
      <c r="R99" s="4"/>
      <c r="S99" s="4"/>
      <c r="T99" s="4"/>
      <c r="U99" s="4"/>
      <c r="V99" s="4"/>
    </row>
    <row r="100" spans="1:22" customFormat="1" x14ac:dyDescent="0.2">
      <c r="A100" s="111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9"/>
      <c r="Q100" s="4"/>
      <c r="R100" s="4"/>
      <c r="S100" s="4"/>
      <c r="T100" s="4"/>
      <c r="U100" s="4"/>
      <c r="V100" s="4"/>
    </row>
    <row r="101" spans="1:22" customFormat="1" x14ac:dyDescent="0.2">
      <c r="A101" s="111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9"/>
      <c r="Q101" s="4"/>
      <c r="R101" s="4"/>
      <c r="S101" s="4"/>
      <c r="T101" s="4"/>
      <c r="U101" s="4"/>
      <c r="V101" s="4"/>
    </row>
    <row r="102" spans="1:22" customFormat="1" x14ac:dyDescent="0.2">
      <c r="A102" s="111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9"/>
      <c r="Q102" s="4"/>
      <c r="R102" s="4"/>
      <c r="S102" s="4"/>
      <c r="T102" s="4"/>
      <c r="U102" s="4"/>
      <c r="V102" s="4"/>
    </row>
    <row r="103" spans="1:22" customFormat="1" x14ac:dyDescent="0.2">
      <c r="A103" s="111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9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9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9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9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9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26</v>
      </c>
    </row>
    <row r="110" spans="1:22" ht="16.5" customHeight="1" x14ac:dyDescent="0.25">
      <c r="B110" s="81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5"/>
      <c r="B113" s="3"/>
      <c r="C113" s="3"/>
      <c r="I113" s="3"/>
      <c r="J113" s="3"/>
      <c r="P113" s="85"/>
    </row>
    <row r="114" spans="1:243" s="14" customFormat="1" ht="14.25" x14ac:dyDescent="0.2">
      <c r="A114" s="85"/>
      <c r="B114" s="171" t="s">
        <v>31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84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5"/>
      <c r="B115" s="171" t="s">
        <v>10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84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4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2"/>
      <c r="B117" s="172" t="s">
        <v>7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4"/>
      <c r="P117" s="112"/>
    </row>
    <row r="118" spans="1:243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9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5"/>
      <c r="B119" s="57" t="s">
        <v>12</v>
      </c>
      <c r="C119" s="3"/>
      <c r="I119" s="3"/>
      <c r="J119" s="3"/>
      <c r="P119" s="85"/>
    </row>
    <row r="120" spans="1:243" s="14" customFormat="1" ht="16.5" customHeight="1" x14ac:dyDescent="0.2">
      <c r="A120" s="85"/>
      <c r="B120" s="57" t="s">
        <v>13</v>
      </c>
      <c r="C120" s="3"/>
      <c r="I120" s="3"/>
      <c r="J120" s="3"/>
      <c r="P120" s="85"/>
    </row>
    <row r="121" spans="1:243" s="14" customFormat="1" ht="16.5" customHeight="1" x14ac:dyDescent="0.2">
      <c r="A121" s="85"/>
      <c r="B121" s="57" t="s">
        <v>32</v>
      </c>
      <c r="C121" s="3"/>
      <c r="I121" s="3"/>
      <c r="J121" s="3"/>
      <c r="P121" s="85"/>
    </row>
    <row r="122" spans="1:243" s="14" customFormat="1" ht="16.5" customHeight="1" x14ac:dyDescent="0.2">
      <c r="A122" s="85"/>
      <c r="B122" s="57" t="s">
        <v>33</v>
      </c>
      <c r="C122" s="3"/>
      <c r="I122" s="3"/>
      <c r="J122" s="3"/>
      <c r="P122" s="85"/>
    </row>
    <row r="123" spans="1:243" s="14" customFormat="1" ht="16.5" customHeight="1" x14ac:dyDescent="0.2">
      <c r="A123" s="85"/>
      <c r="B123" s="57" t="s">
        <v>34</v>
      </c>
      <c r="C123" s="3"/>
      <c r="I123" s="3"/>
      <c r="J123" s="3"/>
      <c r="P123" s="85"/>
    </row>
    <row r="124" spans="1:243" s="14" customFormat="1" ht="16.5" customHeight="1" x14ac:dyDescent="0.2">
      <c r="A124" s="85"/>
      <c r="B124" s="57" t="s">
        <v>35</v>
      </c>
      <c r="C124" s="3"/>
      <c r="I124" s="3"/>
      <c r="J124" s="3"/>
      <c r="P124" s="85"/>
    </row>
    <row r="125" spans="1:243" s="14" customFormat="1" ht="16.5" customHeight="1" x14ac:dyDescent="0.2">
      <c r="A125" s="85"/>
      <c r="B125" s="57" t="s">
        <v>36</v>
      </c>
      <c r="C125" s="3"/>
      <c r="I125" s="3"/>
      <c r="J125" s="3"/>
      <c r="P125" s="85"/>
    </row>
    <row r="126" spans="1:243" s="14" customFormat="1" ht="16.5" customHeight="1" x14ac:dyDescent="0.2">
      <c r="A126" s="85"/>
      <c r="B126" s="57" t="s">
        <v>37</v>
      </c>
      <c r="C126" s="3"/>
      <c r="I126" s="3"/>
      <c r="J126" s="3"/>
      <c r="P126" s="85"/>
    </row>
    <row r="127" spans="1:243" s="14" customFormat="1" ht="24" customHeight="1" x14ac:dyDescent="0.2">
      <c r="A127" s="85"/>
      <c r="B127" s="54" t="s">
        <v>9</v>
      </c>
      <c r="C127" s="3"/>
      <c r="I127" s="3"/>
      <c r="J127" s="3"/>
      <c r="P127" s="85"/>
    </row>
    <row r="128" spans="1:243" s="14" customFormat="1" ht="16.5" customHeight="1" x14ac:dyDescent="0.2">
      <c r="A128" s="119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9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9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9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9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9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9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4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1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4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1"/>
      <c r="Q134" s="20"/>
      <c r="R134" s="20"/>
      <c r="S134" s="20"/>
      <c r="T134" s="20"/>
      <c r="U134" s="20"/>
      <c r="V134" s="20"/>
      <c r="W134" s="20"/>
    </row>
    <row r="135" spans="1:243" s="98" customFormat="1" ht="21" customHeight="1" x14ac:dyDescent="0.2">
      <c r="A135" s="113"/>
      <c r="B135" s="164" t="s">
        <v>0</v>
      </c>
      <c r="C135" s="89" t="s">
        <v>5</v>
      </c>
      <c r="D135" s="175" t="s">
        <v>6</v>
      </c>
      <c r="E135" s="176"/>
      <c r="F135" s="176"/>
      <c r="G135" s="176"/>
      <c r="H135" s="176"/>
      <c r="I135" s="176"/>
      <c r="J135" s="176"/>
      <c r="K135" s="176"/>
      <c r="L135" s="177"/>
      <c r="M135" s="90" t="s">
        <v>2</v>
      </c>
      <c r="N135" s="89" t="s">
        <v>3</v>
      </c>
      <c r="O135" s="89" t="s">
        <v>1</v>
      </c>
      <c r="P135" s="105"/>
    </row>
    <row r="136" spans="1:243" ht="21" customHeight="1" x14ac:dyDescent="0.2">
      <c r="A136" s="104"/>
      <c r="B136" s="165">
        <v>1</v>
      </c>
      <c r="C136" s="59">
        <v>2</v>
      </c>
      <c r="D136" s="179" t="s">
        <v>78</v>
      </c>
      <c r="E136" s="180"/>
      <c r="F136" s="180"/>
      <c r="G136" s="180"/>
      <c r="H136" s="180"/>
      <c r="I136" s="180"/>
      <c r="J136" s="180"/>
      <c r="K136" s="180"/>
      <c r="L136" s="181"/>
      <c r="M136" s="73">
        <v>2000</v>
      </c>
      <c r="N136" s="96">
        <f>(M136*C136)</f>
        <v>4000</v>
      </c>
      <c r="O136" s="30"/>
      <c r="P136" s="99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4"/>
      <c r="B137" s="165">
        <v>2</v>
      </c>
      <c r="C137" s="59">
        <v>2</v>
      </c>
      <c r="D137" s="179" t="s">
        <v>79</v>
      </c>
      <c r="E137" s="180"/>
      <c r="F137" s="180"/>
      <c r="G137" s="180"/>
      <c r="H137" s="180"/>
      <c r="I137" s="180"/>
      <c r="J137" s="180"/>
      <c r="K137" s="180"/>
      <c r="L137" s="181"/>
      <c r="M137" s="73">
        <v>2000</v>
      </c>
      <c r="N137" s="96">
        <f>(M137*C137)</f>
        <v>4000</v>
      </c>
      <c r="O137" s="30"/>
      <c r="P137" s="99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4"/>
      <c r="B138" s="165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82">
        <f>SUM(N136:O137)</f>
        <v>8000</v>
      </c>
      <c r="O138" s="30"/>
      <c r="P138" s="99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8"/>
      <c r="O139" s="178"/>
      <c r="P139" s="110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dntsa+tMlKt4snAbAKOAYG5JsY6TVuZ1y9dLKlDvz7h/CzgyNU0X4GfpngZkrtvZg33MCVf2VV5mjo7lCBsmmA==" saltValue="RY3pNaBpaq+OM63UvoJzBQ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1"/>
      <c r="O2" s="191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8"/>
      <c r="O3" s="158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158"/>
      <c r="O4" s="158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8"/>
      <c r="O5" s="158"/>
      <c r="P5" s="99"/>
    </row>
    <row r="6" spans="1:241" s="4" customFormat="1" ht="19.5" customHeight="1" x14ac:dyDescent="0.25">
      <c r="A6" s="107"/>
      <c r="B6" s="95" t="s">
        <v>74</v>
      </c>
      <c r="C6" s="83"/>
      <c r="D6" s="83"/>
      <c r="E6" s="83"/>
      <c r="F6" s="83"/>
      <c r="G6" s="83"/>
      <c r="H6" s="83"/>
      <c r="I6" s="83"/>
      <c r="M6" s="65"/>
      <c r="N6" s="158"/>
      <c r="O6" s="158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9"/>
      <c r="N7" s="159"/>
      <c r="O7" s="159"/>
      <c r="P7" s="99"/>
    </row>
    <row r="8" spans="1:241" s="18" customFormat="1" ht="21" customHeight="1" x14ac:dyDescent="0.2">
      <c r="A8" s="106"/>
      <c r="B8" s="167" t="s">
        <v>60</v>
      </c>
      <c r="C8" s="167"/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0"/>
      <c r="F10" s="150"/>
      <c r="G10" s="150"/>
      <c r="H10" s="150"/>
      <c r="I10" s="150"/>
      <c r="J10" s="150"/>
      <c r="K10" s="3"/>
      <c r="L10" s="3"/>
      <c r="M10" s="3"/>
      <c r="N10" s="150"/>
      <c r="O10" s="150"/>
      <c r="P10" s="99"/>
    </row>
    <row r="11" spans="1:241" s="18" customFormat="1" ht="19.5" customHeight="1" x14ac:dyDescent="0.2">
      <c r="A11" s="106"/>
      <c r="B11" s="186" t="s">
        <v>25</v>
      </c>
      <c r="C11" s="187"/>
      <c r="D11" s="188" t="str">
        <f>IF(SUM(N14:N54)=0,"",SUM(N14:N54))</f>
        <v/>
      </c>
      <c r="E11" s="189"/>
      <c r="F11" s="190"/>
      <c r="G11" s="46"/>
      <c r="H11" s="150"/>
      <c r="I11" s="150"/>
      <c r="J11" s="150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8" t="s">
        <v>66</v>
      </c>
      <c r="C13" s="148" t="s">
        <v>67</v>
      </c>
      <c r="D13" s="183" t="s">
        <v>69</v>
      </c>
      <c r="E13" s="184"/>
      <c r="F13" s="184"/>
      <c r="G13" s="184"/>
      <c r="H13" s="184"/>
      <c r="I13" s="184"/>
      <c r="J13" s="184"/>
      <c r="K13" s="184"/>
      <c r="L13" s="185"/>
      <c r="M13" s="149" t="s">
        <v>70</v>
      </c>
      <c r="N13" s="123" t="s">
        <v>71</v>
      </c>
      <c r="O13" s="148" t="s">
        <v>65</v>
      </c>
      <c r="P13" s="116"/>
      <c r="Q13" s="55" t="s">
        <v>29</v>
      </c>
      <c r="R13" s="132"/>
      <c r="S13" s="132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4"/>
      <c r="N14" s="93" t="str">
        <f t="shared" ref="N14:N54" si="0">IF(C14*M14=0,"",C14*M14)</f>
        <v/>
      </c>
      <c r="O14" s="30"/>
      <c r="P14" s="99"/>
      <c r="Q14" s="55" t="s">
        <v>30</v>
      </c>
      <c r="R14" s="132"/>
      <c r="S14" s="132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4"/>
      <c r="N32" s="93" t="str">
        <f t="shared" si="0"/>
        <v/>
      </c>
      <c r="O32" s="30"/>
      <c r="P32" s="99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202"/>
      <c r="E41" s="202"/>
      <c r="F41" s="202"/>
      <c r="G41" s="202"/>
      <c r="H41" s="202"/>
      <c r="I41" s="202"/>
      <c r="J41" s="202"/>
      <c r="K41" s="202"/>
      <c r="L41" s="202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26</v>
      </c>
      <c r="C111" s="34"/>
      <c r="D111" s="34"/>
      <c r="J111" s="34"/>
      <c r="P111" s="85"/>
    </row>
    <row r="112" spans="1:16" ht="16.5" customHeight="1" x14ac:dyDescent="0.25">
      <c r="B112" s="81" t="s">
        <v>27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71" t="s">
        <v>31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18"/>
    </row>
    <row r="117" spans="1:244" s="61" customFormat="1" ht="18.75" customHeight="1" x14ac:dyDescent="0.2">
      <c r="A117" s="118"/>
      <c r="B117" s="171" t="s">
        <v>58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72" t="s">
        <v>7</v>
      </c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4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94" t="s">
        <v>0</v>
      </c>
      <c r="C138" s="195"/>
      <c r="D138" s="89" t="s">
        <v>5</v>
      </c>
      <c r="E138" s="175" t="s">
        <v>6</v>
      </c>
      <c r="F138" s="176"/>
      <c r="G138" s="176"/>
      <c r="H138" s="176"/>
      <c r="I138" s="176"/>
      <c r="J138" s="176"/>
      <c r="K138" s="176"/>
      <c r="L138" s="177"/>
      <c r="M138" s="90" t="s">
        <v>2</v>
      </c>
      <c r="N138" s="89" t="s">
        <v>28</v>
      </c>
      <c r="O138" s="89" t="s">
        <v>1</v>
      </c>
      <c r="P138" s="121"/>
    </row>
    <row r="139" spans="1:244" s="66" customFormat="1" ht="22.5" customHeight="1" x14ac:dyDescent="0.2">
      <c r="A139" s="122"/>
      <c r="B139" s="192">
        <v>1</v>
      </c>
      <c r="C139" s="193"/>
      <c r="D139" s="58">
        <v>5</v>
      </c>
      <c r="E139" s="196" t="s">
        <v>80</v>
      </c>
      <c r="F139" s="197"/>
      <c r="G139" s="197"/>
      <c r="H139" s="197"/>
      <c r="I139" s="197"/>
      <c r="J139" s="197"/>
      <c r="K139" s="197"/>
      <c r="L139" s="198"/>
      <c r="M139" s="88">
        <v>5000</v>
      </c>
      <c r="N139" s="96">
        <f>M139*D139</f>
        <v>25000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92">
        <v>2</v>
      </c>
      <c r="C140" s="193"/>
      <c r="D140" s="58">
        <v>5</v>
      </c>
      <c r="E140" s="196" t="s">
        <v>81</v>
      </c>
      <c r="F140" s="197"/>
      <c r="G140" s="197"/>
      <c r="H140" s="197"/>
      <c r="I140" s="197"/>
      <c r="J140" s="197"/>
      <c r="K140" s="197"/>
      <c r="L140" s="198"/>
      <c r="M140" s="88">
        <v>5000</v>
      </c>
      <c r="N140" s="96">
        <f>M140*D140</f>
        <v>25000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92"/>
      <c r="C141" s="193"/>
      <c r="D141" s="30"/>
      <c r="E141" s="199"/>
      <c r="F141" s="200"/>
      <c r="G141" s="200"/>
      <c r="H141" s="200"/>
      <c r="I141" s="200"/>
      <c r="J141" s="200"/>
      <c r="K141" s="200"/>
      <c r="L141" s="201"/>
      <c r="M141" s="161" t="s">
        <v>4</v>
      </c>
      <c r="N141" s="166">
        <f>N139+N140</f>
        <v>50000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7FoD3tvpFtMWWXYsoLbSuvPL6eHrcr4kZfoMFDMHZ1v2D6CKKZFh52vncfZGKe+cFf6w71hcmtgA58kd30M/ig==" saltValue="kOgF+ZqaOf8Is8pbIMDeyQ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1"/>
      <c r="N2" s="191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4"/>
      <c r="M3" s="158"/>
      <c r="N3" s="158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8"/>
      <c r="N4" s="158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58" t="str">
        <f>'PER DIEM'!M4</f>
        <v>SPRINT 2nd Edition/2015</v>
      </c>
      <c r="N5" s="158"/>
      <c r="O5" s="99"/>
    </row>
    <row r="6" spans="1:240" s="4" customFormat="1" ht="19.5" customHeight="1" x14ac:dyDescent="0.25">
      <c r="A6" s="107"/>
      <c r="B6" s="95" t="s">
        <v>61</v>
      </c>
      <c r="C6" s="83"/>
      <c r="D6" s="83"/>
      <c r="E6" s="83"/>
      <c r="F6" s="83"/>
      <c r="G6" s="83"/>
      <c r="H6" s="83"/>
      <c r="I6" s="83"/>
      <c r="N6" s="158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67" t="s">
        <v>60</v>
      </c>
      <c r="C8" s="167"/>
      <c r="D8" s="167"/>
      <c r="E8" s="168"/>
      <c r="F8" s="215"/>
      <c r="G8" s="216"/>
      <c r="H8" s="216"/>
      <c r="I8" s="216"/>
      <c r="J8" s="216"/>
      <c r="K8" s="216"/>
      <c r="L8" s="216"/>
      <c r="M8" s="216"/>
      <c r="N8" s="217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18" t="s">
        <v>25</v>
      </c>
      <c r="C11" s="218"/>
      <c r="D11" s="188" t="str">
        <f>IF(SUM(M14:M54)=0,"",SUM(M14:M54))</f>
        <v/>
      </c>
      <c r="E11" s="189"/>
      <c r="F11" s="190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8"/>
      <c r="B13" s="89" t="s">
        <v>66</v>
      </c>
      <c r="C13" s="149" t="s">
        <v>77</v>
      </c>
      <c r="D13" s="183" t="s">
        <v>75</v>
      </c>
      <c r="E13" s="184"/>
      <c r="F13" s="184"/>
      <c r="G13" s="184"/>
      <c r="H13" s="184"/>
      <c r="I13" s="184"/>
      <c r="J13" s="184"/>
      <c r="K13" s="184"/>
      <c r="L13" s="185"/>
      <c r="M13" s="123" t="s">
        <v>71</v>
      </c>
      <c r="N13" s="89" t="s">
        <v>65</v>
      </c>
      <c r="O13" s="116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3" t="str">
        <f>IF(C14="","",C14*15.5)</f>
        <v/>
      </c>
      <c r="N14" s="30"/>
      <c r="O14" s="99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3" t="str">
        <f t="shared" si="0"/>
        <v/>
      </c>
      <c r="N32" s="30"/>
      <c r="O32" s="99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202"/>
      <c r="E41" s="170"/>
      <c r="F41" s="170"/>
      <c r="G41" s="170"/>
      <c r="H41" s="170"/>
      <c r="I41" s="170"/>
      <c r="J41" s="170"/>
      <c r="K41" s="170"/>
      <c r="L41" s="170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26</v>
      </c>
      <c r="C110" s="34"/>
      <c r="D110" s="34"/>
      <c r="J110" s="34"/>
      <c r="O110" s="85"/>
    </row>
    <row r="111" spans="1:15" ht="16.5" customHeight="1" x14ac:dyDescent="0.25">
      <c r="B111" s="81" t="s">
        <v>27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4"/>
    </row>
    <row r="116" spans="1:15" ht="12.75" customHeight="1" x14ac:dyDescent="0.2">
      <c r="B116" s="171" t="s">
        <v>44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</row>
    <row r="117" spans="1:15" ht="12.75" customHeight="1" x14ac:dyDescent="0.2">
      <c r="B117" s="171" t="s">
        <v>45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5" t="s">
        <v>7</v>
      </c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7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28" t="s">
        <v>56</v>
      </c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147"/>
    </row>
    <row r="122" spans="1:15" ht="12.75" customHeight="1" x14ac:dyDescent="0.2"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147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3" t="s">
        <v>52</v>
      </c>
      <c r="C131" s="134"/>
      <c r="D131" s="134"/>
      <c r="E131" s="6"/>
      <c r="F131" s="6"/>
      <c r="G131" s="6"/>
      <c r="H131" s="6"/>
      <c r="I131" s="6"/>
      <c r="J131" s="134"/>
      <c r="K131" s="134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3" t="s">
        <v>55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1:15" ht="12.75" customHeight="1" x14ac:dyDescent="0.2">
      <c r="B135" s="9"/>
      <c r="C135" s="136"/>
      <c r="D135" s="10"/>
      <c r="E135" s="136"/>
      <c r="F135" s="137"/>
      <c r="G135" s="137"/>
      <c r="H135" s="137"/>
      <c r="I135" s="137"/>
      <c r="J135" s="137"/>
      <c r="K135" s="137"/>
      <c r="L135" s="137"/>
      <c r="M135" s="137"/>
      <c r="N135" s="137"/>
      <c r="O135" s="1"/>
    </row>
    <row r="136" spans="1:15" s="61" customFormat="1" ht="12.75" customHeight="1" x14ac:dyDescent="0.2">
      <c r="A136" s="85"/>
      <c r="B136" s="219" t="s">
        <v>0</v>
      </c>
      <c r="C136" s="219" t="s">
        <v>76</v>
      </c>
      <c r="D136" s="203" t="s">
        <v>6</v>
      </c>
      <c r="E136" s="204"/>
      <c r="F136" s="204"/>
      <c r="G136" s="204"/>
      <c r="H136" s="204"/>
      <c r="I136" s="204"/>
      <c r="J136" s="204"/>
      <c r="K136" s="204"/>
      <c r="L136" s="205"/>
      <c r="M136" s="219" t="s">
        <v>3</v>
      </c>
      <c r="N136" s="219" t="s">
        <v>1</v>
      </c>
      <c r="O136" s="145"/>
    </row>
    <row r="137" spans="1:15" s="61" customFormat="1" ht="21" customHeight="1" x14ac:dyDescent="0.2">
      <c r="A137" s="85"/>
      <c r="B137" s="220"/>
      <c r="C137" s="220"/>
      <c r="D137" s="206"/>
      <c r="E137" s="207"/>
      <c r="F137" s="207"/>
      <c r="G137" s="207"/>
      <c r="H137" s="207"/>
      <c r="I137" s="207"/>
      <c r="J137" s="207"/>
      <c r="K137" s="207"/>
      <c r="L137" s="208"/>
      <c r="M137" s="220"/>
      <c r="N137" s="220"/>
      <c r="O137" s="145"/>
    </row>
    <row r="138" spans="1:15" s="61" customFormat="1" ht="21" customHeight="1" x14ac:dyDescent="0.2">
      <c r="A138" s="85"/>
      <c r="B138" s="160">
        <v>1</v>
      </c>
      <c r="C138" s="138">
        <v>5</v>
      </c>
      <c r="D138" s="212" t="s">
        <v>82</v>
      </c>
      <c r="E138" s="213"/>
      <c r="F138" s="213"/>
      <c r="G138" s="213"/>
      <c r="H138" s="213"/>
      <c r="I138" s="213"/>
      <c r="J138" s="213"/>
      <c r="K138" s="213"/>
      <c r="L138" s="214"/>
      <c r="M138" s="139">
        <f>C138*15.5</f>
        <v>77.5</v>
      </c>
      <c r="N138" s="140"/>
      <c r="O138" s="145"/>
    </row>
    <row r="139" spans="1:15" s="61" customFormat="1" ht="21" customHeight="1" x14ac:dyDescent="0.2">
      <c r="A139" s="85"/>
      <c r="B139" s="128">
        <v>2</v>
      </c>
      <c r="C139" s="138">
        <v>5</v>
      </c>
      <c r="D139" s="212" t="s">
        <v>83</v>
      </c>
      <c r="E139" s="213"/>
      <c r="F139" s="213"/>
      <c r="G139" s="213"/>
      <c r="H139" s="213"/>
      <c r="I139" s="213"/>
      <c r="J139" s="213"/>
      <c r="K139" s="213"/>
      <c r="L139" s="214"/>
      <c r="M139" s="139">
        <f>C139*15.5</f>
        <v>77.5</v>
      </c>
      <c r="N139" s="140"/>
      <c r="O139" s="145"/>
    </row>
    <row r="140" spans="1:15" s="61" customFormat="1" ht="23.25" customHeight="1" x14ac:dyDescent="0.2">
      <c r="A140" s="85"/>
      <c r="B140" s="223"/>
      <c r="C140" s="224"/>
      <c r="D140" s="224"/>
      <c r="E140" s="141"/>
      <c r="F140" s="142"/>
      <c r="G140" s="142"/>
      <c r="H140" s="142"/>
      <c r="I140" s="142"/>
      <c r="J140" s="142"/>
      <c r="K140" s="221" t="s">
        <v>4</v>
      </c>
      <c r="L140" s="222"/>
      <c r="M140" s="143">
        <f>M138+M139</f>
        <v>155</v>
      </c>
      <c r="N140" s="140"/>
      <c r="O140" s="145"/>
    </row>
    <row r="141" spans="1:15" ht="4.5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"/>
    </row>
    <row r="142" spans="1:15" ht="18" customHeight="1" x14ac:dyDescent="0.2">
      <c r="B142" s="209" t="s">
        <v>11</v>
      </c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1"/>
      <c r="O142" s="146"/>
    </row>
    <row r="143" spans="1:15" ht="12.75" customHeight="1" x14ac:dyDescent="0.2">
      <c r="B143" s="87" t="str">
        <f>B56</f>
        <v xml:space="preserve"> * For FAPESP use.</v>
      </c>
      <c r="K143" s="3"/>
      <c r="L143" s="162"/>
      <c r="O143" s="61"/>
    </row>
    <row r="144" spans="1:15" ht="12.75" customHeight="1" x14ac:dyDescent="0.2">
      <c r="B144" s="24"/>
      <c r="C144" s="130"/>
      <c r="D144" s="130"/>
      <c r="E144" s="130"/>
      <c r="F144" s="131"/>
      <c r="G144" s="131"/>
      <c r="H144" s="131"/>
      <c r="I144" s="131"/>
      <c r="J144" s="131"/>
      <c r="K144" s="131"/>
      <c r="L144" s="163"/>
      <c r="M144" s="131"/>
      <c r="N144" s="132"/>
      <c r="O144" s="14"/>
    </row>
    <row r="145" spans="2:15" ht="12.75" customHeight="1" x14ac:dyDescent="0.2">
      <c r="B145" s="24"/>
      <c r="C145" s="130"/>
      <c r="D145" s="130"/>
      <c r="E145" s="130"/>
      <c r="F145" s="131"/>
      <c r="G145" s="131"/>
      <c r="H145" s="131"/>
      <c r="I145" s="131"/>
      <c r="J145" s="131"/>
      <c r="K145" s="131"/>
      <c r="L145" s="163"/>
      <c r="M145" s="131"/>
      <c r="N145" s="132"/>
      <c r="O145" s="14"/>
    </row>
    <row r="146" spans="2:15" ht="12.75" customHeight="1" x14ac:dyDescent="0.2">
      <c r="B146" s="24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2"/>
      <c r="O146" s="14"/>
    </row>
    <row r="147" spans="2:15" ht="12.75" customHeight="1" x14ac:dyDescent="0.2">
      <c r="B147" s="24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4"/>
    </row>
    <row r="148" spans="2:15" ht="12.75" customHeight="1" x14ac:dyDescent="0.2">
      <c r="B148" s="24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4"/>
    </row>
    <row r="149" spans="2:15" ht="12.75" customHeight="1" x14ac:dyDescent="0.2">
      <c r="B149" s="87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4"/>
    </row>
  </sheetData>
  <sheetProtection algorithmName="SHA-512" hashValue="Vq4sWOm5ZoILfYngYLmmxRfUw8pXE6bhPuxpeY4oGIUA2Bexnmb03fPB2fh/FKTjWvtmjaUyLUotEGhhEXDqlg==" saltValue="rQqWvVGXO49cnX+0TYYTDA==" spinCount="100000" sheet="1" objects="1" scenarios="1"/>
  <mergeCells count="61"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3" t="s">
        <v>84</v>
      </c>
    </row>
    <row r="3" spans="2:5" ht="21.75" customHeight="1" thickBot="1" x14ac:dyDescent="0.25">
      <c r="B3" s="48"/>
      <c r="C3" s="48"/>
    </row>
    <row r="4" spans="2:5" ht="42.75" customHeight="1" x14ac:dyDescent="0.2">
      <c r="B4" s="151" t="s">
        <v>63</v>
      </c>
      <c r="C4" s="152" t="s">
        <v>64</v>
      </c>
      <c r="E4" t="e">
        <f>IF(#REF!=0,"",#REF!)</f>
        <v>#REF!</v>
      </c>
    </row>
    <row r="5" spans="2:5" ht="3.75" customHeight="1" x14ac:dyDescent="0.2">
      <c r="B5" s="126"/>
      <c r="C5" s="124"/>
    </row>
    <row r="6" spans="2:5" s="8" customFormat="1" ht="30.75" customHeight="1" x14ac:dyDescent="0.2">
      <c r="B6" s="127" t="s">
        <v>62</v>
      </c>
      <c r="C6" s="125" t="str">
        <f>TICKETS!D12</f>
        <v/>
      </c>
      <c r="D6" s="229"/>
    </row>
    <row r="7" spans="2:5" s="8" customFormat="1" ht="30.75" customHeight="1" x14ac:dyDescent="0.2">
      <c r="B7" s="129" t="s">
        <v>74</v>
      </c>
      <c r="C7" s="125" t="str">
        <f>'PER DIEM'!D11</f>
        <v/>
      </c>
      <c r="D7" s="229"/>
    </row>
    <row r="8" spans="2:5" s="8" customFormat="1" ht="30.75" customHeight="1" x14ac:dyDescent="0.2">
      <c r="B8" s="129" t="s">
        <v>61</v>
      </c>
      <c r="C8" s="125" t="str">
        <f>'HEALTH INSURANCE'!D11</f>
        <v/>
      </c>
      <c r="D8" s="229"/>
    </row>
    <row r="9" spans="2:5" s="8" customFormat="1" ht="24" customHeight="1" x14ac:dyDescent="0.2">
      <c r="B9" s="230" t="s">
        <v>59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vBg41WmQgXYQ3Cz7iKk1OWcEt+GyaoyoV5yfrlu1bB0zhZZdLP/ozjb2lpGk03znVvQDntKEB9KVcHKGNx5quw==" saltValue="QrQbraJqMZtkI0Qn+41fK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2015-04-28T19:45:22Z</dcterms:modified>
  <cp:category>Planilha do Microsoft Excel</cp:category>
</cp:coreProperties>
</file>